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ZO+GKldZafH4cxpbX7qPCaxweCDfCO8ZBz2fnr2NYh3FPzHTOrGaVg1vTi2oq/TLVvPk45g5qkBIb2ODhsfrw==" workbookSaltValue="aqACkyHHqGmjX6rklfivew==" workbookSpinCount="100000" lockStructure="1"/>
  <bookViews>
    <workbookView xWindow="0" yWindow="0" windowWidth="20730" windowHeight="937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<sst xmlns="http://schemas.openxmlformats.org/spreadsheetml/2006/main" count="232" uniqueCount="120">
  <si>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</si>
  <si>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</si>
  <si>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</si>
  <si>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</si>
  <si>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</si>
  <si>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</si>
  <si>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</si>
  <si>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</si>
  <si>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</si>
  <si>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</si>
  <si>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</si>
  <si>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</si>
  <si>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</si>
  <si>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</si>
  <si>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</si>
  <si>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</si>
  <si>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</si>
  <si>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</si>
  <si>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</si>
  <si>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</si>
  <si>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</si>
  <si>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</si>
  <si>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</si>
  <si>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</si>
  <si>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</si>
  <si>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</si>
  <si>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</si>
  <si>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</si>
  <si>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</si>
  <si>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</si>
  <si>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</si>
  <si>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</si>
  <si>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</si>
  <si>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</si>
  <si>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</si>
  <si>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</si>
  <si>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</si>
  <si>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</si>
  <si>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</si>
  <si>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</si>
  <si>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</si>
  <si>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</si>
  <si>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</si>
  <si>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</si>
  <si>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</si>
  <si>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</si>
  <si>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</si>
  <si>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</si>
  <si>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</si>
  <si>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</si>
  <si>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</si>
  <si>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</si>
  <si>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</si>
  <si>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</si>
  <si>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</si>
  <si>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</si>
  <si>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</si>
  <si>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</si>
  <si>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</si>
  <si>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</si>
  <si>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</si>
  <si>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</si>
  <si>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</si>
  <si>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</si>
  <si>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</si>
  <si>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</si>
  <si>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</si>
  <si>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</si>
  <si>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</si>
  <si>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</si>
  <si>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</si>
  <si>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</si>
  <si>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</si>
  <si>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</si>
  <si>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</si>
  <si>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</si>
  <si>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</si>
  <si>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</si>
  <si>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</si>
  <si>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</si>
  <si>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</si>
  <si>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</si>
  <si>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</si>
  <si>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</si>
  <si>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</si>
  <si>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</si>
  <si>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</si>
  <si>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</si>
  <si>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</si>
  <si>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</si>
  <si>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</si>
  <si>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</si>
  <si>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</si>
  <si>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</si>
  <si>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</si>
  <si>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</si>
  <si>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</si>
  <si>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</si>
  <si>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</si>
  <si>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</si>
  <si>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</si>
  <si>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</si>
  <si>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</si>
  <si>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</si>
  <si>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</si>
  <si>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恩納村</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</si>
  <si>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</si>
  <si>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</si>
  <si>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</si>
  <si>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</si>
  <si>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</si>
  <si>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</si>
  <si>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</si>
  <si>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</si>
  <si>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</si>
  <si>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</si>
  <si>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</si>
  <si>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指標が100％以上となっており経営の健全性を示しています。
②累積欠損金比率（％）
指標がほぼ0％であり累積した欠損金が発生していません。
③流動化比率（％）
指標が100％以上で支払うべき債務に対して支払うことができる現金等がある状況であります。
④企業債残高対給水収益比率（％）
企業債残高は類似団体平均値を大きく下回っているが、今後、老朽管の更新や施設更新等の整備が行われるので、H31より企業債の増額が予想されるので、経営改善を図っていく必要があると考えられる。
⑤料金回収率（％）
指標が100％以上であり給水に係る費用が給水収益で賄われている。
⑥給水原価（円）
指標が全国平均及び類似団体平均値を上回っており今後も引き続き経営改善が必要である。
⑦施設利用率（％）
指標が全国平均、類似団体平均ともに上回っており施設の利用状況が適正に行われている。
⑧有収率（％）
H29で94.57%で施設の稼働状況が収益に反映されているが、今後も有収率の維持に努めて、漏水等の有無等の調査を進めていく。</t>
    <rPh sb="432" eb="434">
      <t>コンゴ</t>
    </rPh>
    <rPh sb="435" eb="436">
      <t>ユウ</t>
    </rPh>
    <rPh sb="436" eb="438">
      <t>シュウリツ</t>
    </rPh>
    <rPh sb="439" eb="441">
      <t>イジ</t>
    </rPh>
    <rPh sb="442" eb="443">
      <t>ツト</t>
    </rPh>
    <phoneticPr fontId="4"/>
  </si>
  <si>
    <t>　現在の事業経営状況は比較的良好ですが、今後、老朽施設の更新や耐震化計画が本格化し、多額の費用が必要になります。急激な変化に対応するために、財政運営計画に基づき効率的な事業運営に取り組む。</t>
    <rPh sb="77" eb="78">
      <t>モト</t>
    </rPh>
    <phoneticPr fontId="4"/>
  </si>
  <si>
    <t>　管路の老朽化は漏水を起こす確率が高く、有収率を下げ水道事業の健全な運営に悪影響をおよぼします。漏水により道路陥没の原因にもなる可能性があります。現在使用されている管で最も古い管は昭和50年度に布設された送水管、配水管です。今後数年の間に耐用年数に達する管路がピークをむかえるので、次年度より耐震化計画に基づき布設替えの予定。配水池についても、今年度で設計が完了し次年度、造成及び建築の予定です。</t>
    <rPh sb="141" eb="144">
      <t>ジネンド</t>
    </rPh>
    <rPh sb="152" eb="153">
      <t>モト</t>
    </rPh>
    <rPh sb="155" eb="157">
      <t>フセツ</t>
    </rPh>
    <rPh sb="157" eb="158">
      <t>ガ</t>
    </rPh>
    <rPh sb="160" eb="162">
      <t>ヨテイ</t>
    </rPh>
    <rPh sb="172" eb="173">
      <t>イマ</t>
    </rPh>
    <rPh sb="176" eb="178">
      <t>セッケイ</t>
    </rPh>
    <rPh sb="179" eb="181">
      <t>カンリョウ</t>
    </rPh>
    <rPh sb="182" eb="185">
      <t>ジネンド</t>
    </rPh>
    <rPh sb="186" eb="188">
      <t>ゾウセイ</t>
    </rPh>
    <rPh sb="188" eb="189">
      <t>オヨ</t>
    </rPh>
    <rPh sb="190" eb="192">
      <t>ケンチク</t>
    </rPh>
    <rPh sb="193" eb="19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</si>
</sst>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8ED-4234-B82E-D72E13860393}"/>
            </c:ext>
          </c:extLst>
        </c:ser>
        <c:dLbls>
          <c:showLegendKey val="0"/>
          <c:showVal val="0"/>
          <c:showCatName val="0"/>
          <c:showSerName val="0"/>
          <c:showPercent val="0"/>
          <c:showBubbleSize val="0"/>
        </c:dLbls>
        <c:gapWidth val="150"/>
        <c:axId val="112539904"/>
        <c:axId val="11254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08ED-4234-B82E-D72E13860393}"/>
            </c:ext>
          </c:extLst>
        </c:ser>
        <c:dLbls>
          <c:showLegendKey val="0"/>
          <c:showVal val="0"/>
          <c:showCatName val="0"/>
          <c:showSerName val="0"/>
          <c:showPercent val="0"/>
          <c:showBubbleSize val="0"/>
        </c:dLbls>
        <c:marker val="1"/>
        <c:smooth val="0"/>
        <c:axId val="112539904"/>
        <c:axId val="112542080"/>
      </c:lineChart>
      <c:dateAx>
        <c:axId val="112539904"/>
        <c:scaling>
          <c:orientation val="minMax"/>
        </c:scaling>
        <c:delete val="1"/>
        <c:axPos val="b"/>
        <c:numFmt formatCode="ge" sourceLinked="1"/>
        <c:majorTickMark val="none"/>
        <c:minorTickMark val="none"/>
        <c:tickLblPos val="none"/>
        <c:crossAx val="112542080"/>
        <c:crosses val="autoZero"/>
        <c:auto val="1"/>
        <c:lblOffset val="100"/>
        <c:baseTimeUnit val="years"/>
      </c:dateAx>
      <c:valAx>
        <c:axId val="1125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57.92</c:v>
                </c:pt>
                <c:pt idx="1">
                  <c:v>60.02</c:v>
                </c:pt>
                <c:pt idx="2">
                  <c:v>61.9</c:v>
                </c:pt>
                <c:pt idx="3">
                  <c:v>66.040000000000006</c:v>
                </c:pt>
                <c:pt idx="4">
                  <c:v>68.739999999999995</c:v>
                </c:pt>
              </c:numCache>
            </c:numRef>
          </c:val>
          <c:extLst xmlns:c16r2="http://schemas.microsoft.com/office/drawing/2015/06/chart">
            <c:ext xmlns:c16="http://schemas.microsoft.com/office/drawing/2014/chart" uri="{C3380CC4-5D6E-409C-BE32-E72D297353CC}">
              <c16:uniqueId val="{00000000-ED6A-4EB0-9122-AD3EAA2790AD}"/>
            </c:ext>
          </c:extLst>
        </c:ser>
        <c:dLbls>
          <c:showLegendKey val="0"/>
          <c:showVal val="0"/>
          <c:showCatName val="0"/>
          <c:showSerName val="0"/>
          <c:showPercent val="0"/>
          <c:showBubbleSize val="0"/>
        </c:dLbls>
        <c:gapWidth val="150"/>
        <c:axId val="115804032"/>
        <c:axId val="1158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ED6A-4EB0-9122-AD3EAA2790AD}"/>
            </c:ext>
          </c:extLst>
        </c:ser>
        <c:dLbls>
          <c:showLegendKey val="0"/>
          <c:showVal val="0"/>
          <c:showCatName val="0"/>
          <c:showSerName val="0"/>
          <c:showPercent val="0"/>
          <c:showBubbleSize val="0"/>
        </c:dLbls>
        <c:marker val="1"/>
        <c:smooth val="0"/>
        <c:axId val="115804032"/>
        <c:axId val="115810304"/>
      </c:lineChart>
      <c:dateAx>
        <c:axId val="115804032"/>
        <c:scaling>
          <c:orientation val="minMax"/>
        </c:scaling>
        <c:delete val="1"/>
        <c:axPos val="b"/>
        <c:numFmt formatCode="ge" sourceLinked="1"/>
        <c:majorTickMark val="none"/>
        <c:minorTickMark val="none"/>
        <c:tickLblPos val="none"/>
        <c:crossAx val="115810304"/>
        <c:crosses val="autoZero"/>
        <c:auto val="1"/>
        <c:lblOffset val="100"/>
        <c:baseTimeUnit val="years"/>
      </c:dateAx>
      <c:valAx>
        <c:axId val="1158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0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94.4</c:v>
                </c:pt>
                <c:pt idx="1">
                  <c:v>95.49</c:v>
                </c:pt>
                <c:pt idx="2">
                  <c:v>94.8</c:v>
                </c:pt>
                <c:pt idx="3">
                  <c:v>93.55</c:v>
                </c:pt>
                <c:pt idx="4">
                  <c:v>94.57</c:v>
                </c:pt>
              </c:numCache>
            </c:numRef>
          </c:val>
          <c:extLst xmlns:c16r2="http://schemas.microsoft.com/office/drawing/2015/06/chart">
            <c:ext xmlns:c16="http://schemas.microsoft.com/office/drawing/2014/chart" uri="{C3380CC4-5D6E-409C-BE32-E72D297353CC}">
              <c16:uniqueId val="{00000000-30C2-4576-98D9-591755C1245C}"/>
            </c:ext>
          </c:extLst>
        </c:ser>
        <c:dLbls>
          <c:showLegendKey val="0"/>
          <c:showVal val="0"/>
          <c:showCatName val="0"/>
          <c:showSerName val="0"/>
          <c:showPercent val="0"/>
          <c:showBubbleSize val="0"/>
        </c:dLbls>
        <c:gapWidth val="150"/>
        <c:axId val="115853568"/>
        <c:axId val="11585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30C2-4576-98D9-591755C1245C}"/>
            </c:ext>
          </c:extLst>
        </c:ser>
        <c:dLbls>
          <c:showLegendKey val="0"/>
          <c:showVal val="0"/>
          <c:showCatName val="0"/>
          <c:showSerName val="0"/>
          <c:showPercent val="0"/>
          <c:showBubbleSize val="0"/>
        </c:dLbls>
        <c:marker val="1"/>
        <c:smooth val="0"/>
        <c:axId val="115853568"/>
        <c:axId val="115855744"/>
      </c:lineChart>
      <c:dateAx>
        <c:axId val="115853568"/>
        <c:scaling>
          <c:orientation val="minMax"/>
        </c:scaling>
        <c:delete val="1"/>
        <c:axPos val="b"/>
        <c:numFmt formatCode="ge" sourceLinked="1"/>
        <c:majorTickMark val="none"/>
        <c:minorTickMark val="none"/>
        <c:tickLblPos val="none"/>
        <c:crossAx val="115855744"/>
        <c:crosses val="autoZero"/>
        <c:auto val="1"/>
        <c:lblOffset val="100"/>
        <c:baseTimeUnit val="years"/>
      </c:dateAx>
      <c:valAx>
        <c:axId val="1158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109.95</c:v>
                </c:pt>
                <c:pt idx="1">
                  <c:v>110.62</c:v>
                </c:pt>
                <c:pt idx="2">
                  <c:v>113.84</c:v>
                </c:pt>
                <c:pt idx="3">
                  <c:v>109.39</c:v>
                </c:pt>
                <c:pt idx="4">
                  <c:v>107.78</c:v>
                </c:pt>
              </c:numCache>
            </c:numRef>
          </c:val>
          <c:extLst xmlns:c16r2="http://schemas.microsoft.com/office/drawing/2015/06/chart">
            <c:ext xmlns:c16="http://schemas.microsoft.com/office/drawing/2014/chart" uri="{C3380CC4-5D6E-409C-BE32-E72D297353CC}">
              <c16:uniqueId val="{00000000-FA3A-4FDB-9B4F-D6E5FAA3C4F1}"/>
            </c:ext>
          </c:extLst>
        </c:ser>
        <c:dLbls>
          <c:showLegendKey val="0"/>
          <c:showVal val="0"/>
          <c:showCatName val="0"/>
          <c:showSerName val="0"/>
          <c:showPercent val="0"/>
          <c:showBubbleSize val="0"/>
        </c:dLbls>
        <c:gapWidth val="150"/>
        <c:axId val="112573056"/>
        <c:axId val="11258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FA3A-4FDB-9B4F-D6E5FAA3C4F1}"/>
            </c:ext>
          </c:extLst>
        </c:ser>
        <c:dLbls>
          <c:showLegendKey val="0"/>
          <c:showVal val="0"/>
          <c:showCatName val="0"/>
          <c:showSerName val="0"/>
          <c:showPercent val="0"/>
          <c:showBubbleSize val="0"/>
        </c:dLbls>
        <c:marker val="1"/>
        <c:smooth val="0"/>
        <c:axId val="112573056"/>
        <c:axId val="112587520"/>
      </c:lineChart>
      <c:dateAx>
        <c:axId val="112573056"/>
        <c:scaling>
          <c:orientation val="minMax"/>
        </c:scaling>
        <c:delete val="1"/>
        <c:axPos val="b"/>
        <c:numFmt formatCode="ge" sourceLinked="1"/>
        <c:majorTickMark val="none"/>
        <c:minorTickMark val="none"/>
        <c:tickLblPos val="none"/>
        <c:crossAx val="112587520"/>
        <c:crosses val="autoZero"/>
        <c:auto val="1"/>
        <c:lblOffset val="100"/>
        <c:baseTimeUnit val="years"/>
      </c:dateAx>
      <c:valAx>
        <c:axId val="112587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5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34.700000000000003</c:v>
                </c:pt>
                <c:pt idx="1">
                  <c:v>54.14</c:v>
                </c:pt>
                <c:pt idx="2">
                  <c:v>56.21</c:v>
                </c:pt>
                <c:pt idx="3">
                  <c:v>50.97</c:v>
                </c:pt>
                <c:pt idx="4">
                  <c:v>51.88</c:v>
                </c:pt>
              </c:numCache>
            </c:numRef>
          </c:val>
          <c:extLst xmlns:c16r2="http://schemas.microsoft.com/office/drawing/2015/06/chart">
            <c:ext xmlns:c16="http://schemas.microsoft.com/office/drawing/2014/chart" uri="{C3380CC4-5D6E-409C-BE32-E72D297353CC}">
              <c16:uniqueId val="{00000000-845F-4CA3-B233-E890BC563CBF}"/>
            </c:ext>
          </c:extLst>
        </c:ser>
        <c:dLbls>
          <c:showLegendKey val="0"/>
          <c:showVal val="0"/>
          <c:showCatName val="0"/>
          <c:showSerName val="0"/>
          <c:showPercent val="0"/>
          <c:showBubbleSize val="0"/>
        </c:dLbls>
        <c:gapWidth val="150"/>
        <c:axId val="112778240"/>
        <c:axId val="11278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845F-4CA3-B233-E890BC563CBF}"/>
            </c:ext>
          </c:extLst>
        </c:ser>
        <c:dLbls>
          <c:showLegendKey val="0"/>
          <c:showVal val="0"/>
          <c:showCatName val="0"/>
          <c:showSerName val="0"/>
          <c:showPercent val="0"/>
          <c:showBubbleSize val="0"/>
        </c:dLbls>
        <c:marker val="1"/>
        <c:smooth val="0"/>
        <c:axId val="112778240"/>
        <c:axId val="112780416"/>
      </c:lineChart>
      <c:dateAx>
        <c:axId val="112778240"/>
        <c:scaling>
          <c:orientation val="minMax"/>
        </c:scaling>
        <c:delete val="1"/>
        <c:axPos val="b"/>
        <c:numFmt formatCode="ge" sourceLinked="1"/>
        <c:majorTickMark val="none"/>
        <c:minorTickMark val="none"/>
        <c:tickLblPos val="none"/>
        <c:crossAx val="112780416"/>
        <c:crosses val="autoZero"/>
        <c:auto val="1"/>
        <c:lblOffset val="100"/>
        <c:baseTimeUnit val="years"/>
      </c:dateAx>
      <c:valAx>
        <c:axId val="1127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41-44A6-A359-C85171C1EDF9}"/>
            </c:ext>
          </c:extLst>
        </c:ser>
        <c:dLbls>
          <c:showLegendKey val="0"/>
          <c:showVal val="0"/>
          <c:showCatName val="0"/>
          <c:showSerName val="0"/>
          <c:showPercent val="0"/>
          <c:showBubbleSize val="0"/>
        </c:dLbls>
        <c:gapWidth val="150"/>
        <c:axId val="113909120"/>
        <c:axId val="11392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9041-44A6-A359-C85171C1EDF9}"/>
            </c:ext>
          </c:extLst>
        </c:ser>
        <c:dLbls>
          <c:showLegendKey val="0"/>
          <c:showVal val="0"/>
          <c:showCatName val="0"/>
          <c:showSerName val="0"/>
          <c:showPercent val="0"/>
          <c:showBubbleSize val="0"/>
        </c:dLbls>
        <c:marker val="1"/>
        <c:smooth val="0"/>
        <c:axId val="113909120"/>
        <c:axId val="113927680"/>
      </c:lineChart>
      <c:dateAx>
        <c:axId val="113909120"/>
        <c:scaling>
          <c:orientation val="minMax"/>
        </c:scaling>
        <c:delete val="1"/>
        <c:axPos val="b"/>
        <c:numFmt formatCode="ge" sourceLinked="1"/>
        <c:majorTickMark val="none"/>
        <c:minorTickMark val="none"/>
        <c:tickLblPos val="none"/>
        <c:crossAx val="113927680"/>
        <c:crosses val="autoZero"/>
        <c:auto val="1"/>
        <c:lblOffset val="100"/>
        <c:baseTimeUnit val="years"/>
      </c:dateAx>
      <c:valAx>
        <c:axId val="1139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31A-4864-84E9-C0280A8E1E4C}"/>
            </c:ext>
          </c:extLst>
        </c:ser>
        <c:dLbls>
          <c:showLegendKey val="0"/>
          <c:showVal val="0"/>
          <c:showCatName val="0"/>
          <c:showSerName val="0"/>
          <c:showPercent val="0"/>
          <c:showBubbleSize val="0"/>
        </c:dLbls>
        <c:gapWidth val="150"/>
        <c:axId val="113975680"/>
        <c:axId val="11397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F31A-4864-84E9-C0280A8E1E4C}"/>
            </c:ext>
          </c:extLst>
        </c:ser>
        <c:dLbls>
          <c:showLegendKey val="0"/>
          <c:showVal val="0"/>
          <c:showCatName val="0"/>
          <c:showSerName val="0"/>
          <c:showPercent val="0"/>
          <c:showBubbleSize val="0"/>
        </c:dLbls>
        <c:marker val="1"/>
        <c:smooth val="0"/>
        <c:axId val="113975680"/>
        <c:axId val="113977600"/>
      </c:lineChart>
      <c:dateAx>
        <c:axId val="113975680"/>
        <c:scaling>
          <c:orientation val="minMax"/>
        </c:scaling>
        <c:delete val="1"/>
        <c:axPos val="b"/>
        <c:numFmt formatCode="ge" sourceLinked="1"/>
        <c:majorTickMark val="none"/>
        <c:minorTickMark val="none"/>
        <c:tickLblPos val="none"/>
        <c:crossAx val="113977600"/>
        <c:crosses val="autoZero"/>
        <c:auto val="1"/>
        <c:lblOffset val="100"/>
        <c:baseTimeUnit val="years"/>
      </c:dateAx>
      <c:valAx>
        <c:axId val="113977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9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611.71</c:v>
                </c:pt>
                <c:pt idx="1">
                  <c:v>940.58</c:v>
                </c:pt>
                <c:pt idx="2">
                  <c:v>812.37</c:v>
                </c:pt>
                <c:pt idx="3">
                  <c:v>588.41999999999996</c:v>
                </c:pt>
                <c:pt idx="4">
                  <c:v>449.24</c:v>
                </c:pt>
              </c:numCache>
            </c:numRef>
          </c:val>
          <c:extLst xmlns:c16r2="http://schemas.microsoft.com/office/drawing/2015/06/chart">
            <c:ext xmlns:c16="http://schemas.microsoft.com/office/drawing/2014/chart" uri="{C3380CC4-5D6E-409C-BE32-E72D297353CC}">
              <c16:uniqueId val="{00000000-D134-46C2-8F01-F6613C76FC0B}"/>
            </c:ext>
          </c:extLst>
        </c:ser>
        <c:dLbls>
          <c:showLegendKey val="0"/>
          <c:showVal val="0"/>
          <c:showCatName val="0"/>
          <c:showSerName val="0"/>
          <c:showPercent val="0"/>
          <c:showBubbleSize val="0"/>
        </c:dLbls>
        <c:gapWidth val="150"/>
        <c:axId val="114008832"/>
        <c:axId val="11401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D134-46C2-8F01-F6613C76FC0B}"/>
            </c:ext>
          </c:extLst>
        </c:ser>
        <c:dLbls>
          <c:showLegendKey val="0"/>
          <c:showVal val="0"/>
          <c:showCatName val="0"/>
          <c:showSerName val="0"/>
          <c:showPercent val="0"/>
          <c:showBubbleSize val="0"/>
        </c:dLbls>
        <c:marker val="1"/>
        <c:smooth val="0"/>
        <c:axId val="114008832"/>
        <c:axId val="114010752"/>
      </c:lineChart>
      <c:dateAx>
        <c:axId val="114008832"/>
        <c:scaling>
          <c:orientation val="minMax"/>
        </c:scaling>
        <c:delete val="1"/>
        <c:axPos val="b"/>
        <c:numFmt formatCode="ge" sourceLinked="1"/>
        <c:majorTickMark val="none"/>
        <c:minorTickMark val="none"/>
        <c:tickLblPos val="none"/>
        <c:crossAx val="114010752"/>
        <c:crosses val="autoZero"/>
        <c:auto val="1"/>
        <c:lblOffset val="100"/>
        <c:baseTimeUnit val="years"/>
      </c:dateAx>
      <c:valAx>
        <c:axId val="114010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0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123.53</c:v>
                </c:pt>
                <c:pt idx="1">
                  <c:v>109.14</c:v>
                </c:pt>
                <c:pt idx="2">
                  <c:v>108.3</c:v>
                </c:pt>
                <c:pt idx="3">
                  <c:v>94.57</c:v>
                </c:pt>
                <c:pt idx="4">
                  <c:v>81.89</c:v>
                </c:pt>
              </c:numCache>
            </c:numRef>
          </c:val>
          <c:extLst xmlns:c16r2="http://schemas.microsoft.com/office/drawing/2015/06/chart">
            <c:ext xmlns:c16="http://schemas.microsoft.com/office/drawing/2014/chart" uri="{C3380CC4-5D6E-409C-BE32-E72D297353CC}">
              <c16:uniqueId val="{00000000-A01D-4A4E-B3D1-B2B556AA8F67}"/>
            </c:ext>
          </c:extLst>
        </c:ser>
        <c:dLbls>
          <c:showLegendKey val="0"/>
          <c:showVal val="0"/>
          <c:showCatName val="0"/>
          <c:showSerName val="0"/>
          <c:showPercent val="0"/>
          <c:showBubbleSize val="0"/>
        </c:dLbls>
        <c:gapWidth val="150"/>
        <c:axId val="115369088"/>
        <c:axId val="11537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A01D-4A4E-B3D1-B2B556AA8F67}"/>
            </c:ext>
          </c:extLst>
        </c:ser>
        <c:dLbls>
          <c:showLegendKey val="0"/>
          <c:showVal val="0"/>
          <c:showCatName val="0"/>
          <c:showSerName val="0"/>
          <c:showPercent val="0"/>
          <c:showBubbleSize val="0"/>
        </c:dLbls>
        <c:marker val="1"/>
        <c:smooth val="0"/>
        <c:axId val="115369088"/>
        <c:axId val="115371008"/>
      </c:lineChart>
      <c:dateAx>
        <c:axId val="115369088"/>
        <c:scaling>
          <c:orientation val="minMax"/>
        </c:scaling>
        <c:delete val="1"/>
        <c:axPos val="b"/>
        <c:numFmt formatCode="ge" sourceLinked="1"/>
        <c:majorTickMark val="none"/>
        <c:minorTickMark val="none"/>
        <c:tickLblPos val="none"/>
        <c:crossAx val="115371008"/>
        <c:crosses val="autoZero"/>
        <c:auto val="1"/>
        <c:lblOffset val="100"/>
        <c:baseTimeUnit val="years"/>
      </c:dateAx>
      <c:valAx>
        <c:axId val="11537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3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109.36</c:v>
                </c:pt>
                <c:pt idx="1">
                  <c:v>110.74</c:v>
                </c:pt>
                <c:pt idx="2">
                  <c:v>113.59</c:v>
                </c:pt>
                <c:pt idx="3">
                  <c:v>109.35</c:v>
                </c:pt>
                <c:pt idx="4">
                  <c:v>106.99</c:v>
                </c:pt>
              </c:numCache>
            </c:numRef>
          </c:val>
          <c:extLst xmlns:c16r2="http://schemas.microsoft.com/office/drawing/2015/06/chart">
            <c:ext xmlns:c16="http://schemas.microsoft.com/office/drawing/2014/chart" uri="{C3380CC4-5D6E-409C-BE32-E72D297353CC}">
              <c16:uniqueId val="{00000000-D05F-4542-A3EC-B8BDC1AA2DCD}"/>
            </c:ext>
          </c:extLst>
        </c:ser>
        <c:dLbls>
          <c:showLegendKey val="0"/>
          <c:showVal val="0"/>
          <c:showCatName val="0"/>
          <c:showSerName val="0"/>
          <c:showPercent val="0"/>
          <c:showBubbleSize val="0"/>
        </c:dLbls>
        <c:gapWidth val="150"/>
        <c:axId val="115402240"/>
        <c:axId val="11540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D05F-4542-A3EC-B8BDC1AA2DCD}"/>
            </c:ext>
          </c:extLst>
        </c:ser>
        <c:dLbls>
          <c:showLegendKey val="0"/>
          <c:showVal val="0"/>
          <c:showCatName val="0"/>
          <c:showSerName val="0"/>
          <c:showPercent val="0"/>
          <c:showBubbleSize val="0"/>
        </c:dLbls>
        <c:marker val="1"/>
        <c:smooth val="0"/>
        <c:axId val="115402240"/>
        <c:axId val="115404160"/>
      </c:lineChart>
      <c:dateAx>
        <c:axId val="115402240"/>
        <c:scaling>
          <c:orientation val="minMax"/>
        </c:scaling>
        <c:delete val="1"/>
        <c:axPos val="b"/>
        <c:numFmt formatCode="ge" sourceLinked="1"/>
        <c:majorTickMark val="none"/>
        <c:minorTickMark val="none"/>
        <c:tickLblPos val="none"/>
        <c:crossAx val="115404160"/>
        <c:crosses val="autoZero"/>
        <c:auto val="1"/>
        <c:lblOffset val="100"/>
        <c:baseTimeUnit val="years"/>
      </c:dateAx>
      <c:valAx>
        <c:axId val="1154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190.06</c:v>
                </c:pt>
                <c:pt idx="1">
                  <c:v>188.09</c:v>
                </c:pt>
                <c:pt idx="2">
                  <c:v>183.38</c:v>
                </c:pt>
                <c:pt idx="3">
                  <c:v>190.97</c:v>
                </c:pt>
                <c:pt idx="4">
                  <c:v>194.8</c:v>
                </c:pt>
              </c:numCache>
            </c:numRef>
          </c:val>
          <c:extLst xmlns:c16r2="http://schemas.microsoft.com/office/drawing/2015/06/chart">
            <c:ext xmlns:c16="http://schemas.microsoft.com/office/drawing/2014/chart" uri="{C3380CC4-5D6E-409C-BE32-E72D297353CC}">
              <c16:uniqueId val="{00000000-F265-4DD3-B72C-61D4D9DEAC1A}"/>
            </c:ext>
          </c:extLst>
        </c:ser>
        <c:dLbls>
          <c:showLegendKey val="0"/>
          <c:showVal val="0"/>
          <c:showCatName val="0"/>
          <c:showSerName val="0"/>
          <c:showPercent val="0"/>
          <c:showBubbleSize val="0"/>
        </c:dLbls>
        <c:gapWidth val="150"/>
        <c:axId val="115762688"/>
        <c:axId val="11576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F265-4DD3-B72C-61D4D9DEAC1A}"/>
            </c:ext>
          </c:extLst>
        </c:ser>
        <c:dLbls>
          <c:showLegendKey val="0"/>
          <c:showVal val="0"/>
          <c:showCatName val="0"/>
          <c:showSerName val="0"/>
          <c:showPercent val="0"/>
          <c:showBubbleSize val="0"/>
        </c:dLbls>
        <c:marker val="1"/>
        <c:smooth val="0"/>
        <c:axId val="115762688"/>
        <c:axId val="115764608"/>
      </c:lineChart>
      <c:dateAx>
        <c:axId val="115762688"/>
        <c:scaling>
          <c:orientation val="minMax"/>
        </c:scaling>
        <c:delete val="1"/>
        <c:axPos val="b"/>
        <c:numFmt formatCode="ge" sourceLinked="1"/>
        <c:majorTickMark val="none"/>
        <c:minorTickMark val="none"/>
        <c:tickLblPos val="none"/>
        <c:crossAx val="115764608"/>
        <c:crosses val="autoZero"/>
        <c:auto val="1"/>
        <c:lblOffset val="100"/>
        <c:baseTimeUnit val="years"/>
      </c:dateAx>
      <c:valAx>
        <c:axId val="1157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沖縄県　恩納村</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10937</v>
      </c>
      <c r="AM8" s="70"/>
      <c r="AN8" s="70"/>
      <c r="AO8" s="70"/>
      <c r="AP8" s="70"/>
      <c r="AQ8" s="70"/>
      <c r="AR8" s="70"/>
      <c r="AS8" s="70"/>
      <c r="AT8" s="66">
        <f>データ!$S$6</f>
        <v>50.83</v>
      </c>
      <c r="AU8" s="67"/>
      <c r="AV8" s="67"/>
      <c r="AW8" s="67"/>
      <c r="AX8" s="67"/>
      <c r="AY8" s="67"/>
      <c r="AZ8" s="67"/>
      <c r="BA8" s="67"/>
      <c r="BB8" s="69">
        <f>データ!$T$6</f>
        <v>215.17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81.709999999999994</v>
      </c>
      <c r="J10" s="67"/>
      <c r="K10" s="67"/>
      <c r="L10" s="67"/>
      <c r="M10" s="67"/>
      <c r="N10" s="67"/>
      <c r="O10" s="68"/>
      <c r="P10" s="69">
        <f>データ!$P$6</f>
        <v>100</v>
      </c>
      <c r="Q10" s="69"/>
      <c r="R10" s="69"/>
      <c r="S10" s="69"/>
      <c r="T10" s="69"/>
      <c r="U10" s="69"/>
      <c r="V10" s="69"/>
      <c r="W10" s="70">
        <f>データ!$Q$6</f>
        <v>2527</v>
      </c>
      <c r="X10" s="70"/>
      <c r="Y10" s="70"/>
      <c r="Z10" s="70"/>
      <c r="AA10" s="70"/>
      <c r="AB10" s="70"/>
      <c r="AC10" s="70"/>
      <c r="AD10" s="2"/>
      <c r="AE10" s="2"/>
      <c r="AF10" s="2"/>
      <c r="AG10" s="2"/>
      <c r="AH10" s="4"/>
      <c r="AI10" s="4"/>
      <c r="AJ10" s="4"/>
      <c r="AK10" s="4"/>
      <c r="AL10" s="70">
        <f>データ!$U$6</f>
        <v>11001</v>
      </c>
      <c r="AM10" s="70"/>
      <c r="AN10" s="70"/>
      <c r="AO10" s="70"/>
      <c r="AP10" s="70"/>
      <c r="AQ10" s="70"/>
      <c r="AR10" s="70"/>
      <c r="AS10" s="70"/>
      <c r="AT10" s="66">
        <f>データ!$V$6</f>
        <v>15.5</v>
      </c>
      <c r="AU10" s="67"/>
      <c r="AV10" s="67"/>
      <c r="AW10" s="67"/>
      <c r="AX10" s="67"/>
      <c r="AY10" s="67"/>
      <c r="AZ10" s="67"/>
      <c r="BA10" s="67"/>
      <c r="BB10" s="69">
        <f>データ!$W$6</f>
        <v>709.74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Oft7in8HGOEwa2l8Vau14m6MbIESPfKN7wZPidztqKyP+boFdFI6XbYhaE5Pd0GTOq38t4upMZLLtCWwPNhPg==" saltValue="70Hrz4XVwY5nyr4nYga0X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473111</v>
      </c>
      <c r="D6" s="33">
        <f t="shared" si="3"/>
        <v>46</v>
      </c>
      <c r="E6" s="33">
        <f t="shared" si="3"/>
        <v>1</v>
      </c>
      <c r="F6" s="33">
        <f t="shared" si="3"/>
        <v>0</v>
      </c>
      <c r="G6" s="33">
        <f t="shared" si="3"/>
        <v>1</v>
      </c>
      <c r="H6" s="33" t="str">
        <f t="shared" si="3"/>
        <v>沖縄県　恩納村</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81.709999999999994</v>
      </c>
      <c r="P6" s="34">
        <f t="shared" si="3"/>
        <v>100</v>
      </c>
      <c r="Q6" s="34">
        <f t="shared" si="3"/>
        <v>2527</v>
      </c>
      <c r="R6" s="34">
        <f t="shared" si="3"/>
        <v>10937</v>
      </c>
      <c r="S6" s="34">
        <f t="shared" si="3"/>
        <v>50.83</v>
      </c>
      <c r="T6" s="34">
        <f t="shared" si="3"/>
        <v>215.17</v>
      </c>
      <c r="U6" s="34">
        <f t="shared" si="3"/>
        <v>11001</v>
      </c>
      <c r="V6" s="34">
        <f t="shared" si="3"/>
        <v>15.5</v>
      </c>
      <c r="W6" s="34">
        <f t="shared" si="3"/>
        <v>709.74</v>
      </c>
      <c r="X6" s="35">
        <f>IF(X7="",NA(),X7)</f>
        <v>109.95</v>
      </c>
      <c r="Y6" s="35">
        <f t="shared" ref="Y6:AG6" si="4">IF(Y7="",NA(),Y7)</f>
        <v>110.62</v>
      </c>
      <c r="Z6" s="35">
        <f t="shared" si="4"/>
        <v>113.84</v>
      </c>
      <c r="AA6" s="35">
        <f t="shared" si="4"/>
        <v>109.39</v>
      </c>
      <c r="AB6" s="35">
        <f t="shared" si="4"/>
        <v>107.78</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611.71</v>
      </c>
      <c r="AU6" s="35">
        <f t="shared" ref="AU6:BC6" si="6">IF(AU7="",NA(),AU7)</f>
        <v>940.58</v>
      </c>
      <c r="AV6" s="35">
        <f t="shared" si="6"/>
        <v>812.37</v>
      </c>
      <c r="AW6" s="35">
        <f t="shared" si="6"/>
        <v>588.41999999999996</v>
      </c>
      <c r="AX6" s="35">
        <f t="shared" si="6"/>
        <v>449.24</v>
      </c>
      <c r="AY6" s="35">
        <f t="shared" si="6"/>
        <v>1081.23</v>
      </c>
      <c r="AZ6" s="35">
        <f t="shared" si="6"/>
        <v>406.37</v>
      </c>
      <c r="BA6" s="35">
        <f t="shared" si="6"/>
        <v>398.29</v>
      </c>
      <c r="BB6" s="35">
        <f t="shared" si="6"/>
        <v>388.67</v>
      </c>
      <c r="BC6" s="35">
        <f t="shared" si="6"/>
        <v>355.27</v>
      </c>
      <c r="BD6" s="34" t="str">
        <f>IF(BD7="","",IF(BD7="-","【-】","【"&amp;SUBSTITUTE(TEXT(BD7,"#,##0.00"),"-","△")&amp;"】"))</f>
        <v>【264.34】</v>
      </c>
      <c r="BE6" s="35">
        <f>IF(BE7="",NA(),BE7)</f>
        <v>123.53</v>
      </c>
      <c r="BF6" s="35">
        <f t="shared" ref="BF6:BN6" si="7">IF(BF7="",NA(),BF7)</f>
        <v>109.14</v>
      </c>
      <c r="BG6" s="35">
        <f t="shared" si="7"/>
        <v>108.3</v>
      </c>
      <c r="BH6" s="35">
        <f t="shared" si="7"/>
        <v>94.57</v>
      </c>
      <c r="BI6" s="35">
        <f t="shared" si="7"/>
        <v>81.89</v>
      </c>
      <c r="BJ6" s="35">
        <f t="shared" si="7"/>
        <v>443.13</v>
      </c>
      <c r="BK6" s="35">
        <f t="shared" si="7"/>
        <v>442.54</v>
      </c>
      <c r="BL6" s="35">
        <f t="shared" si="7"/>
        <v>431</v>
      </c>
      <c r="BM6" s="35">
        <f t="shared" si="7"/>
        <v>422.5</v>
      </c>
      <c r="BN6" s="35">
        <f t="shared" si="7"/>
        <v>458.27</v>
      </c>
      <c r="BO6" s="34" t="str">
        <f>IF(BO7="","",IF(BO7="-","【-】","【"&amp;SUBSTITUTE(TEXT(BO7,"#,##0.00"),"-","△")&amp;"】"))</f>
        <v>【274.27】</v>
      </c>
      <c r="BP6" s="35">
        <f>IF(BP7="",NA(),BP7)</f>
        <v>109.36</v>
      </c>
      <c r="BQ6" s="35">
        <f t="shared" ref="BQ6:BY6" si="8">IF(BQ7="",NA(),BQ7)</f>
        <v>110.74</v>
      </c>
      <c r="BR6" s="35">
        <f t="shared" si="8"/>
        <v>113.59</v>
      </c>
      <c r="BS6" s="35">
        <f t="shared" si="8"/>
        <v>109.35</v>
      </c>
      <c r="BT6" s="35">
        <f t="shared" si="8"/>
        <v>106.99</v>
      </c>
      <c r="BU6" s="35">
        <f t="shared" si="8"/>
        <v>95.4</v>
      </c>
      <c r="BV6" s="35">
        <f t="shared" si="8"/>
        <v>98.6</v>
      </c>
      <c r="BW6" s="35">
        <f t="shared" si="8"/>
        <v>100.82</v>
      </c>
      <c r="BX6" s="35">
        <f t="shared" si="8"/>
        <v>101.64</v>
      </c>
      <c r="BY6" s="35">
        <f t="shared" si="8"/>
        <v>96.77</v>
      </c>
      <c r="BZ6" s="34" t="str">
        <f>IF(BZ7="","",IF(BZ7="-","【-】","【"&amp;SUBSTITUTE(TEXT(BZ7,"#,##0.00"),"-","△")&amp;"】"))</f>
        <v>【104.36】</v>
      </c>
      <c r="CA6" s="35">
        <f>IF(CA7="",NA(),CA7)</f>
        <v>190.06</v>
      </c>
      <c r="CB6" s="35">
        <f t="shared" ref="CB6:CJ6" si="9">IF(CB7="",NA(),CB7)</f>
        <v>188.09</v>
      </c>
      <c r="CC6" s="35">
        <f t="shared" si="9"/>
        <v>183.38</v>
      </c>
      <c r="CD6" s="35">
        <f t="shared" si="9"/>
        <v>190.97</v>
      </c>
      <c r="CE6" s="35">
        <f t="shared" si="9"/>
        <v>194.8</v>
      </c>
      <c r="CF6" s="35">
        <f t="shared" si="9"/>
        <v>186.15</v>
      </c>
      <c r="CG6" s="35">
        <f t="shared" si="9"/>
        <v>181.67</v>
      </c>
      <c r="CH6" s="35">
        <f t="shared" si="9"/>
        <v>179.55</v>
      </c>
      <c r="CI6" s="35">
        <f t="shared" si="9"/>
        <v>179.16</v>
      </c>
      <c r="CJ6" s="35">
        <f t="shared" si="9"/>
        <v>187.18</v>
      </c>
      <c r="CK6" s="34" t="str">
        <f>IF(CK7="","",IF(CK7="-","【-】","【"&amp;SUBSTITUTE(TEXT(CK7,"#,##0.00"),"-","△")&amp;"】"))</f>
        <v>【165.71】</v>
      </c>
      <c r="CL6" s="35">
        <f>IF(CL7="",NA(),CL7)</f>
        <v>57.92</v>
      </c>
      <c r="CM6" s="35">
        <f t="shared" ref="CM6:CU6" si="10">IF(CM7="",NA(),CM7)</f>
        <v>60.02</v>
      </c>
      <c r="CN6" s="35">
        <f t="shared" si="10"/>
        <v>61.9</v>
      </c>
      <c r="CO6" s="35">
        <f t="shared" si="10"/>
        <v>66.040000000000006</v>
      </c>
      <c r="CP6" s="35">
        <f t="shared" si="10"/>
        <v>68.739999999999995</v>
      </c>
      <c r="CQ6" s="35">
        <f t="shared" si="10"/>
        <v>54.47</v>
      </c>
      <c r="CR6" s="35">
        <f t="shared" si="10"/>
        <v>53.61</v>
      </c>
      <c r="CS6" s="35">
        <f t="shared" si="10"/>
        <v>53.52</v>
      </c>
      <c r="CT6" s="35">
        <f t="shared" si="10"/>
        <v>54.24</v>
      </c>
      <c r="CU6" s="35">
        <f t="shared" si="10"/>
        <v>55.88</v>
      </c>
      <c r="CV6" s="34" t="str">
        <f>IF(CV7="","",IF(CV7="-","【-】","【"&amp;SUBSTITUTE(TEXT(CV7,"#,##0.00"),"-","△")&amp;"】"))</f>
        <v>【60.41】</v>
      </c>
      <c r="CW6" s="35">
        <f>IF(CW7="",NA(),CW7)</f>
        <v>94.4</v>
      </c>
      <c r="CX6" s="35">
        <f t="shared" ref="CX6:DF6" si="11">IF(CX7="",NA(),CX7)</f>
        <v>95.49</v>
      </c>
      <c r="CY6" s="35">
        <f t="shared" si="11"/>
        <v>94.8</v>
      </c>
      <c r="CZ6" s="35">
        <f t="shared" si="11"/>
        <v>93.55</v>
      </c>
      <c r="DA6" s="35">
        <f t="shared" si="11"/>
        <v>94.57</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34.700000000000003</v>
      </c>
      <c r="DI6" s="35">
        <f t="shared" ref="DI6:DQ6" si="12">IF(DI7="",NA(),DI7)</f>
        <v>54.14</v>
      </c>
      <c r="DJ6" s="35">
        <f t="shared" si="12"/>
        <v>56.21</v>
      </c>
      <c r="DK6" s="35">
        <f t="shared" si="12"/>
        <v>50.97</v>
      </c>
      <c r="DL6" s="35">
        <f t="shared" si="12"/>
        <v>51.88</v>
      </c>
      <c r="DM6" s="35">
        <f t="shared" si="12"/>
        <v>38.520000000000003</v>
      </c>
      <c r="DN6" s="35">
        <f t="shared" si="12"/>
        <v>46.67</v>
      </c>
      <c r="DO6" s="35">
        <f t="shared" si="12"/>
        <v>47.7</v>
      </c>
      <c r="DP6" s="35">
        <f t="shared" si="12"/>
        <v>48.14</v>
      </c>
      <c r="DQ6" s="35">
        <f t="shared" si="12"/>
        <v>46.61</v>
      </c>
      <c r="DR6" s="34" t="str">
        <f>IF(DR7="","",IF(DR7="-","【-】","【"&amp;SUBSTITUTE(TEXT(DR7,"#,##0.00"),"-","△")&amp;"】"))</f>
        <v>【48.12】</v>
      </c>
      <c r="DS6" s="34">
        <f>IF(DS7="",NA(),DS7)</f>
        <v>0</v>
      </c>
      <c r="DT6" s="34">
        <f t="shared" ref="DT6:EB6" si="13">IF(DT7="",NA(),DT7)</f>
        <v>0</v>
      </c>
      <c r="DU6" s="34">
        <f t="shared" si="13"/>
        <v>0</v>
      </c>
      <c r="DV6" s="34">
        <f t="shared" si="13"/>
        <v>0</v>
      </c>
      <c r="DW6" s="34">
        <f t="shared" si="13"/>
        <v>0</v>
      </c>
      <c r="DX6" s="35">
        <f t="shared" si="13"/>
        <v>9.43</v>
      </c>
      <c r="DY6" s="35">
        <f t="shared" si="13"/>
        <v>10.029999999999999</v>
      </c>
      <c r="DZ6" s="35">
        <f t="shared" si="13"/>
        <v>7.26</v>
      </c>
      <c r="EA6" s="35">
        <f t="shared" si="13"/>
        <v>11.13</v>
      </c>
      <c r="EB6" s="35">
        <f t="shared" si="13"/>
        <v>10.84</v>
      </c>
      <c r="EC6" s="34" t="str">
        <f>IF(EC7="","",IF(EC7="-","【-】","【"&amp;SUBSTITUTE(TEXT(EC7,"#,##0.00"),"-","△")&amp;"】"))</f>
        <v>【15.89】</v>
      </c>
      <c r="ED6" s="34">
        <f>IF(ED7="",NA(),ED7)</f>
        <v>0</v>
      </c>
      <c r="EE6" s="34">
        <f t="shared" ref="EE6:EM6" si="14">IF(EE7="",NA(),EE7)</f>
        <v>0</v>
      </c>
      <c r="EF6" s="34">
        <f t="shared" si="14"/>
        <v>0</v>
      </c>
      <c r="EG6" s="34">
        <f t="shared" si="14"/>
        <v>0</v>
      </c>
      <c r="EH6" s="34">
        <f t="shared" si="14"/>
        <v>0</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473111</v>
      </c>
      <c r="D7" s="37">
        <v>46</v>
      </c>
      <c r="E7" s="37">
        <v>1</v>
      </c>
      <c r="F7" s="37">
        <v>0</v>
      </c>
      <c r="G7" s="37">
        <v>1</v>
      </c>
      <c r="H7" s="37" t="s">
        <v>105</v>
      </c>
      <c r="I7" s="37" t="s">
        <v>106</v>
      </c>
      <c r="J7" s="37" t="s">
        <v>107</v>
      </c>
      <c r="K7" s="37" t="s">
        <v>108</v>
      </c>
      <c r="L7" s="37" t="s">
        <v>109</v>
      </c>
      <c r="M7" s="37" t="s">
        <v>110</v>
      </c>
      <c r="N7" s="38" t="s">
        <v>111</v>
      </c>
      <c r="O7" s="38">
        <v>81.709999999999994</v>
      </c>
      <c r="P7" s="38">
        <v>100</v>
      </c>
      <c r="Q7" s="38">
        <v>2527</v>
      </c>
      <c r="R7" s="38">
        <v>10937</v>
      </c>
      <c r="S7" s="38">
        <v>50.83</v>
      </c>
      <c r="T7" s="38">
        <v>215.17</v>
      </c>
      <c r="U7" s="38">
        <v>11001</v>
      </c>
      <c r="V7" s="38">
        <v>15.5</v>
      </c>
      <c r="W7" s="38">
        <v>709.74</v>
      </c>
      <c r="X7" s="38">
        <v>109.95</v>
      </c>
      <c r="Y7" s="38">
        <v>110.62</v>
      </c>
      <c r="Z7" s="38">
        <v>113.84</v>
      </c>
      <c r="AA7" s="38">
        <v>109.39</v>
      </c>
      <c r="AB7" s="38">
        <v>107.78</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611.71</v>
      </c>
      <c r="AU7" s="38">
        <v>940.58</v>
      </c>
      <c r="AV7" s="38">
        <v>812.37</v>
      </c>
      <c r="AW7" s="38">
        <v>588.41999999999996</v>
      </c>
      <c r="AX7" s="38">
        <v>449.24</v>
      </c>
      <c r="AY7" s="38">
        <v>1081.23</v>
      </c>
      <c r="AZ7" s="38">
        <v>406.37</v>
      </c>
      <c r="BA7" s="38">
        <v>398.29</v>
      </c>
      <c r="BB7" s="38">
        <v>388.67</v>
      </c>
      <c r="BC7" s="38">
        <v>355.27</v>
      </c>
      <c r="BD7" s="38">
        <v>264.33999999999997</v>
      </c>
      <c r="BE7" s="38">
        <v>123.53</v>
      </c>
      <c r="BF7" s="38">
        <v>109.14</v>
      </c>
      <c r="BG7" s="38">
        <v>108.3</v>
      </c>
      <c r="BH7" s="38">
        <v>94.57</v>
      </c>
      <c r="BI7" s="38">
        <v>81.89</v>
      </c>
      <c r="BJ7" s="38">
        <v>443.13</v>
      </c>
      <c r="BK7" s="38">
        <v>442.54</v>
      </c>
      <c r="BL7" s="38">
        <v>431</v>
      </c>
      <c r="BM7" s="38">
        <v>422.5</v>
      </c>
      <c r="BN7" s="38">
        <v>458.27</v>
      </c>
      <c r="BO7" s="38">
        <v>274.27</v>
      </c>
      <c r="BP7" s="38">
        <v>109.36</v>
      </c>
      <c r="BQ7" s="38">
        <v>110.74</v>
      </c>
      <c r="BR7" s="38">
        <v>113.59</v>
      </c>
      <c r="BS7" s="38">
        <v>109.35</v>
      </c>
      <c r="BT7" s="38">
        <v>106.99</v>
      </c>
      <c r="BU7" s="38">
        <v>95.4</v>
      </c>
      <c r="BV7" s="38">
        <v>98.6</v>
      </c>
      <c r="BW7" s="38">
        <v>100.82</v>
      </c>
      <c r="BX7" s="38">
        <v>101.64</v>
      </c>
      <c r="BY7" s="38">
        <v>96.77</v>
      </c>
      <c r="BZ7" s="38">
        <v>104.36</v>
      </c>
      <c r="CA7" s="38">
        <v>190.06</v>
      </c>
      <c r="CB7" s="38">
        <v>188.09</v>
      </c>
      <c r="CC7" s="38">
        <v>183.38</v>
      </c>
      <c r="CD7" s="38">
        <v>190.97</v>
      </c>
      <c r="CE7" s="38">
        <v>194.8</v>
      </c>
      <c r="CF7" s="38">
        <v>186.15</v>
      </c>
      <c r="CG7" s="38">
        <v>181.67</v>
      </c>
      <c r="CH7" s="38">
        <v>179.55</v>
      </c>
      <c r="CI7" s="38">
        <v>179.16</v>
      </c>
      <c r="CJ7" s="38">
        <v>187.18</v>
      </c>
      <c r="CK7" s="38">
        <v>165.71</v>
      </c>
      <c r="CL7" s="38">
        <v>57.92</v>
      </c>
      <c r="CM7" s="38">
        <v>60.02</v>
      </c>
      <c r="CN7" s="38">
        <v>61.9</v>
      </c>
      <c r="CO7" s="38">
        <v>66.040000000000006</v>
      </c>
      <c r="CP7" s="38">
        <v>68.739999999999995</v>
      </c>
      <c r="CQ7" s="38">
        <v>54.47</v>
      </c>
      <c r="CR7" s="38">
        <v>53.61</v>
      </c>
      <c r="CS7" s="38">
        <v>53.52</v>
      </c>
      <c r="CT7" s="38">
        <v>54.24</v>
      </c>
      <c r="CU7" s="38">
        <v>55.88</v>
      </c>
      <c r="CV7" s="38">
        <v>60.41</v>
      </c>
      <c r="CW7" s="38">
        <v>94.4</v>
      </c>
      <c r="CX7" s="38">
        <v>95.49</v>
      </c>
      <c r="CY7" s="38">
        <v>94.8</v>
      </c>
      <c r="CZ7" s="38">
        <v>93.55</v>
      </c>
      <c r="DA7" s="38">
        <v>94.57</v>
      </c>
      <c r="DB7" s="38">
        <v>81.459999999999994</v>
      </c>
      <c r="DC7" s="38">
        <v>81.31</v>
      </c>
      <c r="DD7" s="38">
        <v>81.459999999999994</v>
      </c>
      <c r="DE7" s="38">
        <v>81.680000000000007</v>
      </c>
      <c r="DF7" s="38">
        <v>80.989999999999995</v>
      </c>
      <c r="DG7" s="38">
        <v>89.93</v>
      </c>
      <c r="DH7" s="38">
        <v>34.700000000000003</v>
      </c>
      <c r="DI7" s="38">
        <v>54.14</v>
      </c>
      <c r="DJ7" s="38">
        <v>56.21</v>
      </c>
      <c r="DK7" s="38">
        <v>50.97</v>
      </c>
      <c r="DL7" s="38">
        <v>51.88</v>
      </c>
      <c r="DM7" s="38">
        <v>38.520000000000003</v>
      </c>
      <c r="DN7" s="38">
        <v>46.67</v>
      </c>
      <c r="DO7" s="38">
        <v>47.7</v>
      </c>
      <c r="DP7" s="38">
        <v>48.14</v>
      </c>
      <c r="DQ7" s="38">
        <v>46.61</v>
      </c>
      <c r="DR7" s="38">
        <v>48.12</v>
      </c>
      <c r="DS7" s="38">
        <v>0</v>
      </c>
      <c r="DT7" s="38">
        <v>0</v>
      </c>
      <c r="DU7" s="38">
        <v>0</v>
      </c>
      <c r="DV7" s="38">
        <v>0</v>
      </c>
      <c r="DW7" s="38">
        <v>0</v>
      </c>
      <c r="DX7" s="38">
        <v>9.43</v>
      </c>
      <c r="DY7" s="38">
        <v>10.029999999999999</v>
      </c>
      <c r="DZ7" s="38">
        <v>7.26</v>
      </c>
      <c r="EA7" s="38">
        <v>11.13</v>
      </c>
      <c r="EB7" s="38">
        <v>10.84</v>
      </c>
      <c r="EC7" s="38">
        <v>15.89</v>
      </c>
      <c r="ED7" s="38">
        <v>0</v>
      </c>
      <c r="EE7" s="38">
        <v>0</v>
      </c>
      <c r="EF7" s="38">
        <v>0</v>
      </c>
      <c r="EG7" s="38">
        <v>0</v>
      </c>
      <c r="EH7" s="38">
        <v>0</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2019-01-15T07:46:48Z</cp:lastPrinted>
  <dcterms:created xsi:type="dcterms:W3CDTF">2018-12-03T08:40:04Z</dcterms:created>
  <dcterms:modified xsi:type="dcterms:W3CDTF">2019-01-31T05:32:54Z</dcterms:modified>
  <cp:category/>
</cp:coreProperties>
</file>