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cqrTj/QTzncsckuEsVt8RADpbrV5O3Jx2x/278J9414z8eaAApgqTmWmQtFkFmI1WNMM1b9G92boI3hDngjVw==" workbookSaltValue="KBOkct+WX5Mgb4aop1RqIw==" workbookSpinCount="100000" lockStructure="1"/>
  <bookViews>
    <workbookView xWindow="0" yWindow="0" windowWidth="15360" windowHeight="763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<sst xmlns="http://schemas.openxmlformats.org/spreadsheetml/2006/main" count="240" uniqueCount="125">
  <si>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</si>
  <si>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</si>
  <si>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</si>
  <si>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</si>
  <si>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</si>
  <si>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</si>
  <si>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</si>
  <si>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</si>
  <si>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</si>
  <si>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</si>
  <si>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</si>
  <si>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</si>
  <si>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</si>
  <si>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</si>
  <si>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</si>
  <si>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</si>
  <si>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</si>
  <si>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</si>
  <si>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</si>
  <si>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</si>
  <si>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</si>
  <si>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</si>
  <si>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</si>
  <si>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</si>
  <si>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</si>
  <si>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</si>
  <si>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</si>
  <si>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</si>
  <si>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</si>
  <si>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</si>
  <si>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</si>
  <si>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</si>
  <si>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</si>
  <si>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</si>
  <si>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</si>
  <si>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</si>
  <si>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</si>
  <si>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</si>
  <si>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</si>
  <si>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</si>
  <si>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</si>
  <si>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</si>
  <si>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</si>
  <si>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</si>
  <si>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</si>
  <si>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</si>
  <si>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</si>
  <si>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</si>
  <si>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</si>
  <si>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</si>
  <si>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</si>
  <si>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</si>
  <si>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</si>
  <si>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</si>
  <si>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</si>
  <si>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</si>
  <si>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</si>
  <si>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</si>
  <si>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</si>
  <si>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</si>
  <si>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</si>
  <si>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</si>
  <si>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</si>
  <si>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</si>
  <si>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</si>
  <si>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</si>
  <si>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</si>
  <si>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</si>
  <si>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</si>
  <si>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</si>
  <si>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</si>
  <si>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</si>
  <si>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</si>
  <si>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</si>
  <si>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</si>
  <si>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</si>
  <si>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</si>
  <si>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</si>
  <si>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</si>
  <si>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</si>
  <si>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</si>
  <si>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</si>
  <si>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</si>
  <si>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</si>
  <si>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</si>
  <si>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</si>
  <si>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</si>
  <si>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</si>
  <si>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</si>
  <si>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</si>
  <si>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</si>
  <si>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</si>
  <si>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</si>
  <si>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</si>
  <si>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</si>
  <si>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</si>
  <si>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</si>
  <si>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</si>
  <si>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</si>
  <si>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</si>
  <si>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</si>
  <si>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</si>
  <si>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</si>
  <si>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</si>
  <si>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</si>
  <si>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</si>
  <si>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</si>
  <si>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</si>
  <si>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</si>
  <si>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本部町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</si>
  <si>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</si>
  <si>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</si>
  <si>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</si>
  <si>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</si>
  <si>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</si>
  <si>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</si>
  <si>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</si>
  <si>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</si>
  <si>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</si>
  <si>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</si>
  <si>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</si>
  <si>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</si>
  <si>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一般会計繰入と企業債残高が多いため、料金改定を検討したいが、平成２３年度に実施しており、住民等の理解を得ることが困難と考えている。
管渠の改築更新は長寿命化計画に基づき進めていくが、今後ストックマネジメント計画を策定し、より長期的なスパンで更新費用を算出したうえで、安定経営のあるべき姿を検討していきたい。</t>
    <phoneticPr fontId="4"/>
  </si>
  <si>
    <t>収益的収支比率は今年度もやや改善しているものの、依然として一般会計からの繰入に依存している。経費回収率と汚水処理原価は改善がみられるが、企業債残高は依然として高い状態が続いている。
水洗化率について、都道府県構想の『沖縄汚水再生美ら水プラン』に基づき、処理区域を削減することとしており、本町の全体計画・事業計画において処理区域の削減が完了すれば水洗化率は上昇すると考える。今後は新たな整備を厳選し、施設の改築更新を主にしていきたい。一方、依然として高い施設利用率であることから、処理施設の増強も見極めていきたい。</t>
    <rPh sb="8" eb="11">
      <t>コンネンド</t>
    </rPh>
    <rPh sb="59" eb="61">
      <t>カイゼン</t>
    </rPh>
    <rPh sb="74" eb="76">
      <t>イゼン</t>
    </rPh>
    <rPh sb="219" eb="221">
      <t>イゼン</t>
    </rPh>
    <phoneticPr fontId="4"/>
  </si>
  <si>
    <t>補助金削減の影響を受け、管渠改善率は大きく低下した。それでも類似団体平均値を上回っている。
今後も、平成２５年度に策定した本部町公共下水道長寿命化計画に基づき、継続して改築を進めたい。</t>
    <rPh sb="18" eb="19">
      <t>オオ</t>
    </rPh>
    <rPh sb="21" eb="23">
      <t>テイカ</t>
    </rPh>
    <rPh sb="46" eb="4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</si>
</sst>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0.65</c:v>
                </c:pt>
                <c:pt idx="1">
                  <c:v>0.56999999999999995</c:v>
                </c:pt>
                <c:pt idx="2">
                  <c:v>0.34</c:v>
                </c:pt>
                <c:pt idx="3">
                  <c:v>0.83</c:v>
                </c:pt>
                <c:pt idx="4">
                  <c:v>0.38</c:v>
                </c:pt>
              </c:numCache>
            </c:numRef>
          </c:val>
          <c:extLst xmlns:c16r2="http://schemas.microsoft.com/office/drawing/2015/06/chart">
            <c:ext xmlns:c16="http://schemas.microsoft.com/office/drawing/2014/chart" uri="{C3380CC4-5D6E-409C-BE32-E72D297353CC}">
              <c16:uniqueId val="{00000000-405F-493B-A03A-813CFA1E4F99}"/>
            </c:ext>
          </c:extLst>
        </c:ser>
        <c:dLbls>
          <c:showLegendKey val="0"/>
          <c:showVal val="0"/>
          <c:showCatName val="0"/>
          <c:showSerName val="0"/>
          <c:showPercent val="0"/>
          <c:showBubbleSize val="0"/>
        </c:dLbls>
        <c:gapWidth val="150"/>
        <c:axId val="47655936"/>
        <c:axId val="476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0.12</c:v>
                </c:pt>
                <c:pt idx="2">
                  <c:v>0.14000000000000001</c:v>
                </c:pt>
                <c:pt idx="3">
                  <c:v>0.16</c:v>
                </c:pt>
                <c:pt idx="4">
                  <c:v>0.15</c:v>
                </c:pt>
              </c:numCache>
            </c:numRef>
          </c:val>
          <c:smooth val="0"/>
          <c:extLst xmlns:c16r2="http://schemas.microsoft.com/office/drawing/2015/06/chart">
            <c:ext xmlns:c16="http://schemas.microsoft.com/office/drawing/2014/chart" uri="{C3380CC4-5D6E-409C-BE32-E72D297353CC}">
              <c16:uniqueId val="{00000001-405F-493B-A03A-813CFA1E4F99}"/>
            </c:ext>
          </c:extLst>
        </c:ser>
        <c:dLbls>
          <c:showLegendKey val="0"/>
          <c:showVal val="0"/>
          <c:showCatName val="0"/>
          <c:showSerName val="0"/>
          <c:showPercent val="0"/>
          <c:showBubbleSize val="0"/>
        </c:dLbls>
        <c:marker val="1"/>
        <c:smooth val="0"/>
        <c:axId val="47655936"/>
        <c:axId val="47662208"/>
      </c:lineChart>
      <c:dateAx>
        <c:axId val="47655936"/>
        <c:scaling>
          <c:orientation val="minMax"/>
        </c:scaling>
        <c:delete val="1"/>
        <c:axPos val="b"/>
        <c:numFmt formatCode="ge" sourceLinked="1"/>
        <c:majorTickMark val="none"/>
        <c:minorTickMark val="none"/>
        <c:tickLblPos val="none"/>
        <c:crossAx val="47662208"/>
        <c:crosses val="autoZero"/>
        <c:auto val="1"/>
        <c:lblOffset val="100"/>
        <c:baseTimeUnit val="years"/>
      </c:dateAx>
      <c:valAx>
        <c:axId val="476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84.31</c:v>
                </c:pt>
                <c:pt idx="1">
                  <c:v>87.77</c:v>
                </c:pt>
                <c:pt idx="2">
                  <c:v>88.52</c:v>
                </c:pt>
                <c:pt idx="3">
                  <c:v>86.13</c:v>
                </c:pt>
                <c:pt idx="4">
                  <c:v>84.6</c:v>
                </c:pt>
              </c:numCache>
            </c:numRef>
          </c:val>
          <c:extLst xmlns:c16r2="http://schemas.microsoft.com/office/drawing/2015/06/chart">
            <c:ext xmlns:c16="http://schemas.microsoft.com/office/drawing/2014/chart" uri="{C3380CC4-5D6E-409C-BE32-E72D297353CC}">
              <c16:uniqueId val="{00000000-B8E6-48B7-958C-D60AD2EE1C91}"/>
            </c:ext>
          </c:extLst>
        </c:ser>
        <c:dLbls>
          <c:showLegendKey val="0"/>
          <c:showVal val="0"/>
          <c:showCatName val="0"/>
          <c:showSerName val="0"/>
          <c:showPercent val="0"/>
          <c:showBubbleSize val="0"/>
        </c:dLbls>
        <c:gapWidth val="150"/>
        <c:axId val="47856256"/>
        <c:axId val="478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53.69</c:v>
                </c:pt>
                <c:pt idx="1">
                  <c:v>62.25</c:v>
                </c:pt>
                <c:pt idx="2">
                  <c:v>58.04</c:v>
                </c:pt>
                <c:pt idx="3">
                  <c:v>55.58</c:v>
                </c:pt>
                <c:pt idx="4">
                  <c:v>54.05</c:v>
                </c:pt>
              </c:numCache>
            </c:numRef>
          </c:val>
          <c:smooth val="0"/>
          <c:extLst xmlns:c16r2="http://schemas.microsoft.com/office/drawing/2015/06/chart">
            <c:ext xmlns:c16="http://schemas.microsoft.com/office/drawing/2014/chart" uri="{C3380CC4-5D6E-409C-BE32-E72D297353CC}">
              <c16:uniqueId val="{00000001-B8E6-48B7-958C-D60AD2EE1C91}"/>
            </c:ext>
          </c:extLst>
        </c:ser>
        <c:dLbls>
          <c:showLegendKey val="0"/>
          <c:showVal val="0"/>
          <c:showCatName val="0"/>
          <c:showSerName val="0"/>
          <c:showPercent val="0"/>
          <c:showBubbleSize val="0"/>
        </c:dLbls>
        <c:marker val="1"/>
        <c:smooth val="0"/>
        <c:axId val="47856256"/>
        <c:axId val="47858432"/>
      </c:lineChart>
      <c:dateAx>
        <c:axId val="47856256"/>
        <c:scaling>
          <c:orientation val="minMax"/>
        </c:scaling>
        <c:delete val="1"/>
        <c:axPos val="b"/>
        <c:numFmt formatCode="ge" sourceLinked="1"/>
        <c:majorTickMark val="none"/>
        <c:minorTickMark val="none"/>
        <c:tickLblPos val="none"/>
        <c:crossAx val="47858432"/>
        <c:crosses val="autoZero"/>
        <c:auto val="1"/>
        <c:lblOffset val="100"/>
        <c:baseTimeUnit val="years"/>
      </c:dateAx>
      <c:valAx>
        <c:axId val="478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80.239999999999995</c:v>
                </c:pt>
                <c:pt idx="1">
                  <c:v>81.239999999999995</c:v>
                </c:pt>
                <c:pt idx="2">
                  <c:v>81.61</c:v>
                </c:pt>
                <c:pt idx="3">
                  <c:v>82.04</c:v>
                </c:pt>
                <c:pt idx="4">
                  <c:v>82.04</c:v>
                </c:pt>
              </c:numCache>
            </c:numRef>
          </c:val>
          <c:extLst xmlns:c16r2="http://schemas.microsoft.com/office/drawing/2015/06/chart">
            <c:ext xmlns:c16="http://schemas.microsoft.com/office/drawing/2014/chart" uri="{C3380CC4-5D6E-409C-BE32-E72D297353CC}">
              <c16:uniqueId val="{00000000-FFF8-427C-BCD4-5D313EC825E0}"/>
            </c:ext>
          </c:extLst>
        </c:ser>
        <c:dLbls>
          <c:showLegendKey val="0"/>
          <c:showVal val="0"/>
          <c:showCatName val="0"/>
          <c:showSerName val="0"/>
          <c:showPercent val="0"/>
          <c:showBubbleSize val="0"/>
        </c:dLbls>
        <c:gapWidth val="150"/>
        <c:axId val="47918080"/>
        <c:axId val="4792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92.98</c:v>
                </c:pt>
                <c:pt idx="2">
                  <c:v>93.94</c:v>
                </c:pt>
                <c:pt idx="3">
                  <c:v>93.1</c:v>
                </c:pt>
                <c:pt idx="4">
                  <c:v>92.88</c:v>
                </c:pt>
              </c:numCache>
            </c:numRef>
          </c:val>
          <c:smooth val="0"/>
          <c:extLst xmlns:c16r2="http://schemas.microsoft.com/office/drawing/2015/06/chart">
            <c:ext xmlns:c16="http://schemas.microsoft.com/office/drawing/2014/chart" uri="{C3380CC4-5D6E-409C-BE32-E72D297353CC}">
              <c16:uniqueId val="{00000001-FFF8-427C-BCD4-5D313EC825E0}"/>
            </c:ext>
          </c:extLst>
        </c:ser>
        <c:dLbls>
          <c:showLegendKey val="0"/>
          <c:showVal val="0"/>
          <c:showCatName val="0"/>
          <c:showSerName val="0"/>
          <c:showPercent val="0"/>
          <c:showBubbleSize val="0"/>
        </c:dLbls>
        <c:marker val="1"/>
        <c:smooth val="0"/>
        <c:axId val="47918080"/>
        <c:axId val="47920256"/>
      </c:lineChart>
      <c:dateAx>
        <c:axId val="47918080"/>
        <c:scaling>
          <c:orientation val="minMax"/>
        </c:scaling>
        <c:delete val="1"/>
        <c:axPos val="b"/>
        <c:numFmt formatCode="ge" sourceLinked="1"/>
        <c:majorTickMark val="none"/>
        <c:minorTickMark val="none"/>
        <c:tickLblPos val="none"/>
        <c:crossAx val="47920256"/>
        <c:crosses val="autoZero"/>
        <c:auto val="1"/>
        <c:lblOffset val="100"/>
        <c:baseTimeUnit val="years"/>
      </c:dateAx>
      <c:valAx>
        <c:axId val="47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99.04</c:v>
                </c:pt>
                <c:pt idx="1">
                  <c:v>109.14</c:v>
                </c:pt>
                <c:pt idx="2">
                  <c:v>94.54</c:v>
                </c:pt>
                <c:pt idx="3">
                  <c:v>98.22</c:v>
                </c:pt>
                <c:pt idx="4">
                  <c:v>98.68</c:v>
                </c:pt>
              </c:numCache>
            </c:numRef>
          </c:val>
          <c:extLst xmlns:c16r2="http://schemas.microsoft.com/office/drawing/2015/06/chart">
            <c:ext xmlns:c16="http://schemas.microsoft.com/office/drawing/2014/chart" uri="{C3380CC4-5D6E-409C-BE32-E72D297353CC}">
              <c16:uniqueId val="{00000000-0AE2-4D30-B2CD-B6BC5B17B4F4}"/>
            </c:ext>
          </c:extLst>
        </c:ser>
        <c:dLbls>
          <c:showLegendKey val="0"/>
          <c:showVal val="0"/>
          <c:showCatName val="0"/>
          <c:showSerName val="0"/>
          <c:showPercent val="0"/>
          <c:showBubbleSize val="0"/>
        </c:dLbls>
        <c:gapWidth val="150"/>
        <c:axId val="47689088"/>
        <c:axId val="476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E2-4D30-B2CD-B6BC5B17B4F4}"/>
            </c:ext>
          </c:extLst>
        </c:ser>
        <c:dLbls>
          <c:showLegendKey val="0"/>
          <c:showVal val="0"/>
          <c:showCatName val="0"/>
          <c:showSerName val="0"/>
          <c:showPercent val="0"/>
          <c:showBubbleSize val="0"/>
        </c:dLbls>
        <c:marker val="1"/>
        <c:smooth val="0"/>
        <c:axId val="47689088"/>
        <c:axId val="47691264"/>
      </c:lineChart>
      <c:dateAx>
        <c:axId val="47689088"/>
        <c:scaling>
          <c:orientation val="minMax"/>
        </c:scaling>
        <c:delete val="1"/>
        <c:axPos val="b"/>
        <c:numFmt formatCode="ge" sourceLinked="1"/>
        <c:majorTickMark val="none"/>
        <c:minorTickMark val="none"/>
        <c:tickLblPos val="none"/>
        <c:crossAx val="47691264"/>
        <c:crosses val="autoZero"/>
        <c:auto val="1"/>
        <c:lblOffset val="100"/>
        <c:baseTimeUnit val="years"/>
      </c:dateAx>
      <c:valAx>
        <c:axId val="476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20-4F21-8C69-14B74E381AD1}"/>
            </c:ext>
          </c:extLst>
        </c:ser>
        <c:dLbls>
          <c:showLegendKey val="0"/>
          <c:showVal val="0"/>
          <c:showCatName val="0"/>
          <c:showSerName val="0"/>
          <c:showPercent val="0"/>
          <c:showBubbleSize val="0"/>
        </c:dLbls>
        <c:gapWidth val="150"/>
        <c:axId val="47460352"/>
        <c:axId val="474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20-4F21-8C69-14B74E381AD1}"/>
            </c:ext>
          </c:extLst>
        </c:ser>
        <c:dLbls>
          <c:showLegendKey val="0"/>
          <c:showVal val="0"/>
          <c:showCatName val="0"/>
          <c:showSerName val="0"/>
          <c:showPercent val="0"/>
          <c:showBubbleSize val="0"/>
        </c:dLbls>
        <c:marker val="1"/>
        <c:smooth val="0"/>
        <c:axId val="47460352"/>
        <c:axId val="47462272"/>
      </c:lineChart>
      <c:dateAx>
        <c:axId val="47460352"/>
        <c:scaling>
          <c:orientation val="minMax"/>
        </c:scaling>
        <c:delete val="1"/>
        <c:axPos val="b"/>
        <c:numFmt formatCode="ge" sourceLinked="1"/>
        <c:majorTickMark val="none"/>
        <c:minorTickMark val="none"/>
        <c:tickLblPos val="none"/>
        <c:crossAx val="47462272"/>
        <c:crosses val="autoZero"/>
        <c:auto val="1"/>
        <c:lblOffset val="100"/>
        <c:baseTimeUnit val="years"/>
      </c:dateAx>
      <c:valAx>
        <c:axId val="474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65-4CF8-A9B4-8971BADCCA19}"/>
            </c:ext>
          </c:extLst>
        </c:ser>
        <c:dLbls>
          <c:showLegendKey val="0"/>
          <c:showVal val="0"/>
          <c:showCatName val="0"/>
          <c:showSerName val="0"/>
          <c:showPercent val="0"/>
          <c:showBubbleSize val="0"/>
        </c:dLbls>
        <c:gapWidth val="150"/>
        <c:axId val="47501696"/>
        <c:axId val="4750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65-4CF8-A9B4-8971BADCCA19}"/>
            </c:ext>
          </c:extLst>
        </c:ser>
        <c:dLbls>
          <c:showLegendKey val="0"/>
          <c:showVal val="0"/>
          <c:showCatName val="0"/>
          <c:showSerName val="0"/>
          <c:showPercent val="0"/>
          <c:showBubbleSize val="0"/>
        </c:dLbls>
        <c:marker val="1"/>
        <c:smooth val="0"/>
        <c:axId val="47501696"/>
        <c:axId val="47503616"/>
      </c:lineChart>
      <c:dateAx>
        <c:axId val="47501696"/>
        <c:scaling>
          <c:orientation val="minMax"/>
        </c:scaling>
        <c:delete val="1"/>
        <c:axPos val="b"/>
        <c:numFmt formatCode="ge" sourceLinked="1"/>
        <c:majorTickMark val="none"/>
        <c:minorTickMark val="none"/>
        <c:tickLblPos val="none"/>
        <c:crossAx val="47503616"/>
        <c:crosses val="autoZero"/>
        <c:auto val="1"/>
        <c:lblOffset val="100"/>
        <c:baseTimeUnit val="years"/>
      </c:dateAx>
      <c:valAx>
        <c:axId val="4750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8F-498F-A7FD-024D544D3B5E}"/>
            </c:ext>
          </c:extLst>
        </c:ser>
        <c:dLbls>
          <c:showLegendKey val="0"/>
          <c:showVal val="0"/>
          <c:showCatName val="0"/>
          <c:showSerName val="0"/>
          <c:showPercent val="0"/>
          <c:showBubbleSize val="0"/>
        </c:dLbls>
        <c:gapWidth val="150"/>
        <c:axId val="47533056"/>
        <c:axId val="475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8F-498F-A7FD-024D544D3B5E}"/>
            </c:ext>
          </c:extLst>
        </c:ser>
        <c:dLbls>
          <c:showLegendKey val="0"/>
          <c:showVal val="0"/>
          <c:showCatName val="0"/>
          <c:showSerName val="0"/>
          <c:showPercent val="0"/>
          <c:showBubbleSize val="0"/>
        </c:dLbls>
        <c:marker val="1"/>
        <c:smooth val="0"/>
        <c:axId val="47533056"/>
        <c:axId val="47555712"/>
      </c:lineChart>
      <c:dateAx>
        <c:axId val="47533056"/>
        <c:scaling>
          <c:orientation val="minMax"/>
        </c:scaling>
        <c:delete val="1"/>
        <c:axPos val="b"/>
        <c:numFmt formatCode="ge" sourceLinked="1"/>
        <c:majorTickMark val="none"/>
        <c:minorTickMark val="none"/>
        <c:tickLblPos val="none"/>
        <c:crossAx val="47555712"/>
        <c:crosses val="autoZero"/>
        <c:auto val="1"/>
        <c:lblOffset val="100"/>
        <c:baseTimeUnit val="years"/>
      </c:dateAx>
      <c:valAx>
        <c:axId val="475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B6-466F-A99C-C6BB013AE214}"/>
            </c:ext>
          </c:extLst>
        </c:ser>
        <c:dLbls>
          <c:showLegendKey val="0"/>
          <c:showVal val="0"/>
          <c:showCatName val="0"/>
          <c:showSerName val="0"/>
          <c:showPercent val="0"/>
          <c:showBubbleSize val="0"/>
        </c:dLbls>
        <c:gapWidth val="150"/>
        <c:axId val="47574400"/>
        <c:axId val="479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B6-466F-A99C-C6BB013AE214}"/>
            </c:ext>
          </c:extLst>
        </c:ser>
        <c:dLbls>
          <c:showLegendKey val="0"/>
          <c:showVal val="0"/>
          <c:showCatName val="0"/>
          <c:showSerName val="0"/>
          <c:showPercent val="0"/>
          <c:showBubbleSize val="0"/>
        </c:dLbls>
        <c:marker val="1"/>
        <c:smooth val="0"/>
        <c:axId val="47574400"/>
        <c:axId val="47982080"/>
      </c:lineChart>
      <c:dateAx>
        <c:axId val="47574400"/>
        <c:scaling>
          <c:orientation val="minMax"/>
        </c:scaling>
        <c:delete val="1"/>
        <c:axPos val="b"/>
        <c:numFmt formatCode="ge" sourceLinked="1"/>
        <c:majorTickMark val="none"/>
        <c:minorTickMark val="none"/>
        <c:tickLblPos val="none"/>
        <c:crossAx val="47982080"/>
        <c:crosses val="autoZero"/>
        <c:auto val="1"/>
        <c:lblOffset val="100"/>
        <c:baseTimeUnit val="years"/>
      </c:dateAx>
      <c:valAx>
        <c:axId val="479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767.31</c:v>
                </c:pt>
                <c:pt idx="1">
                  <c:v>672.74</c:v>
                </c:pt>
                <c:pt idx="2">
                  <c:v>945.32</c:v>
                </c:pt>
                <c:pt idx="3">
                  <c:v>869.86</c:v>
                </c:pt>
                <c:pt idx="4">
                  <c:v>808.72</c:v>
                </c:pt>
              </c:numCache>
            </c:numRef>
          </c:val>
          <c:extLst xmlns:c16r2="http://schemas.microsoft.com/office/drawing/2015/06/chart">
            <c:ext xmlns:c16="http://schemas.microsoft.com/office/drawing/2014/chart" uri="{C3380CC4-5D6E-409C-BE32-E72D297353CC}">
              <c16:uniqueId val="{00000000-4258-42C5-81FC-65A8223CF13C}"/>
            </c:ext>
          </c:extLst>
        </c:ser>
        <c:dLbls>
          <c:showLegendKey val="0"/>
          <c:showVal val="0"/>
          <c:showCatName val="0"/>
          <c:showSerName val="0"/>
          <c:showPercent val="0"/>
          <c:showBubbleSize val="0"/>
        </c:dLbls>
        <c:gapWidth val="150"/>
        <c:axId val="48033792"/>
        <c:axId val="480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603.13</c:v>
                </c:pt>
                <c:pt idx="1">
                  <c:v>677.82</c:v>
                </c:pt>
                <c:pt idx="2">
                  <c:v>593.23</c:v>
                </c:pt>
                <c:pt idx="3">
                  <c:v>671.97</c:v>
                </c:pt>
                <c:pt idx="4">
                  <c:v>798.84</c:v>
                </c:pt>
              </c:numCache>
            </c:numRef>
          </c:val>
          <c:smooth val="0"/>
          <c:extLst xmlns:c16r2="http://schemas.microsoft.com/office/drawing/2015/06/chart">
            <c:ext xmlns:c16="http://schemas.microsoft.com/office/drawing/2014/chart" uri="{C3380CC4-5D6E-409C-BE32-E72D297353CC}">
              <c16:uniqueId val="{00000001-4258-42C5-81FC-65A8223CF13C}"/>
            </c:ext>
          </c:extLst>
        </c:ser>
        <c:dLbls>
          <c:showLegendKey val="0"/>
          <c:showVal val="0"/>
          <c:showCatName val="0"/>
          <c:showSerName val="0"/>
          <c:showPercent val="0"/>
          <c:showBubbleSize val="0"/>
        </c:dLbls>
        <c:marker val="1"/>
        <c:smooth val="0"/>
        <c:axId val="48033792"/>
        <c:axId val="48035712"/>
      </c:lineChart>
      <c:dateAx>
        <c:axId val="48033792"/>
        <c:scaling>
          <c:orientation val="minMax"/>
        </c:scaling>
        <c:delete val="1"/>
        <c:axPos val="b"/>
        <c:numFmt formatCode="ge" sourceLinked="1"/>
        <c:majorTickMark val="none"/>
        <c:minorTickMark val="none"/>
        <c:tickLblPos val="none"/>
        <c:crossAx val="48035712"/>
        <c:crosses val="autoZero"/>
        <c:auto val="1"/>
        <c:lblOffset val="100"/>
        <c:baseTimeUnit val="years"/>
      </c:dateAx>
      <c:valAx>
        <c:axId val="480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74.06</c:v>
                </c:pt>
                <c:pt idx="1">
                  <c:v>78.06</c:v>
                </c:pt>
                <c:pt idx="2">
                  <c:v>80.739999999999995</c:v>
                </c:pt>
                <c:pt idx="3">
                  <c:v>80.64</c:v>
                </c:pt>
                <c:pt idx="4">
                  <c:v>85.98</c:v>
                </c:pt>
              </c:numCache>
            </c:numRef>
          </c:val>
          <c:extLst xmlns:c16r2="http://schemas.microsoft.com/office/drawing/2015/06/chart">
            <c:ext xmlns:c16="http://schemas.microsoft.com/office/drawing/2014/chart" uri="{C3380CC4-5D6E-409C-BE32-E72D297353CC}">
              <c16:uniqueId val="{00000000-25FC-4989-91A4-A13C96314CCC}"/>
            </c:ext>
          </c:extLst>
        </c:ser>
        <c:dLbls>
          <c:showLegendKey val="0"/>
          <c:showVal val="0"/>
          <c:showCatName val="0"/>
          <c:showSerName val="0"/>
          <c:showPercent val="0"/>
          <c:showBubbleSize val="0"/>
        </c:dLbls>
        <c:gapWidth val="150"/>
        <c:axId val="47732992"/>
        <c:axId val="4774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81.81</c:v>
                </c:pt>
                <c:pt idx="1">
                  <c:v>78.510000000000005</c:v>
                </c:pt>
                <c:pt idx="2">
                  <c:v>86.48</c:v>
                </c:pt>
                <c:pt idx="3">
                  <c:v>86.34</c:v>
                </c:pt>
                <c:pt idx="4">
                  <c:v>86.85</c:v>
                </c:pt>
              </c:numCache>
            </c:numRef>
          </c:val>
          <c:smooth val="0"/>
          <c:extLst xmlns:c16r2="http://schemas.microsoft.com/office/drawing/2015/06/chart">
            <c:ext xmlns:c16="http://schemas.microsoft.com/office/drawing/2014/chart" uri="{C3380CC4-5D6E-409C-BE32-E72D297353CC}">
              <c16:uniqueId val="{00000001-25FC-4989-91A4-A13C96314CCC}"/>
            </c:ext>
          </c:extLst>
        </c:ser>
        <c:dLbls>
          <c:showLegendKey val="0"/>
          <c:showVal val="0"/>
          <c:showCatName val="0"/>
          <c:showSerName val="0"/>
          <c:showPercent val="0"/>
          <c:showBubbleSize val="0"/>
        </c:dLbls>
        <c:marker val="1"/>
        <c:smooth val="0"/>
        <c:axId val="47732992"/>
        <c:axId val="47743360"/>
      </c:lineChart>
      <c:dateAx>
        <c:axId val="47732992"/>
        <c:scaling>
          <c:orientation val="minMax"/>
        </c:scaling>
        <c:delete val="1"/>
        <c:axPos val="b"/>
        <c:numFmt formatCode="ge" sourceLinked="1"/>
        <c:majorTickMark val="none"/>
        <c:minorTickMark val="none"/>
        <c:tickLblPos val="none"/>
        <c:crossAx val="47743360"/>
        <c:crosses val="autoZero"/>
        <c:auto val="1"/>
        <c:lblOffset val="100"/>
        <c:baseTimeUnit val="years"/>
      </c:dateAx>
      <c:valAx>
        <c:axId val="477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163.38999999999999</c:v>
                </c:pt>
                <c:pt idx="1">
                  <c:v>162.82</c:v>
                </c:pt>
                <c:pt idx="2">
                  <c:v>162.34</c:v>
                </c:pt>
                <c:pt idx="3">
                  <c:v>162.25</c:v>
                </c:pt>
                <c:pt idx="4">
                  <c:v>150</c:v>
                </c:pt>
              </c:numCache>
            </c:numRef>
          </c:val>
          <c:extLst xmlns:c16r2="http://schemas.microsoft.com/office/drawing/2015/06/chart">
            <c:ext xmlns:c16="http://schemas.microsoft.com/office/drawing/2014/chart" uri="{C3380CC4-5D6E-409C-BE32-E72D297353CC}">
              <c16:uniqueId val="{00000000-8C5E-4A97-9238-099AB5462318}"/>
            </c:ext>
          </c:extLst>
        </c:ser>
        <c:dLbls>
          <c:showLegendKey val="0"/>
          <c:showVal val="0"/>
          <c:showCatName val="0"/>
          <c:showSerName val="0"/>
          <c:showPercent val="0"/>
          <c:showBubbleSize val="0"/>
        </c:dLbls>
        <c:gapWidth val="150"/>
        <c:axId val="47761664"/>
        <c:axId val="477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154.86000000000001</c:v>
                </c:pt>
                <c:pt idx="1">
                  <c:v>171.02</c:v>
                </c:pt>
                <c:pt idx="2">
                  <c:v>174.38</c:v>
                </c:pt>
                <c:pt idx="3">
                  <c:v>175.12</c:v>
                </c:pt>
                <c:pt idx="4">
                  <c:v>177.15</c:v>
                </c:pt>
              </c:numCache>
            </c:numRef>
          </c:val>
          <c:smooth val="0"/>
          <c:extLst xmlns:c16r2="http://schemas.microsoft.com/office/drawing/2015/06/chart">
            <c:ext xmlns:c16="http://schemas.microsoft.com/office/drawing/2014/chart" uri="{C3380CC4-5D6E-409C-BE32-E72D297353CC}">
              <c16:uniqueId val="{00000001-8C5E-4A97-9238-099AB5462318}"/>
            </c:ext>
          </c:extLst>
        </c:ser>
        <c:dLbls>
          <c:showLegendKey val="0"/>
          <c:showVal val="0"/>
          <c:showCatName val="0"/>
          <c:showSerName val="0"/>
          <c:showPercent val="0"/>
          <c:showBubbleSize val="0"/>
        </c:dLbls>
        <c:marker val="1"/>
        <c:smooth val="0"/>
        <c:axId val="47761664"/>
        <c:axId val="47772032"/>
      </c:lineChart>
      <c:dateAx>
        <c:axId val="47761664"/>
        <c:scaling>
          <c:orientation val="minMax"/>
        </c:scaling>
        <c:delete val="1"/>
        <c:axPos val="b"/>
        <c:numFmt formatCode="ge" sourceLinked="1"/>
        <c:majorTickMark val="none"/>
        <c:minorTickMark val="none"/>
        <c:tickLblPos val="none"/>
        <c:crossAx val="47772032"/>
        <c:crosses val="autoZero"/>
        <c:auto val="1"/>
        <c:lblOffset val="100"/>
        <c:baseTimeUnit val="years"/>
      </c:dateAx>
      <c:valAx>
        <c:axId val="477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本部町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Cd1</v>
      </c>
      <c r="X8" s="47"/>
      <c r="Y8" s="47"/>
      <c r="Z8" s="47"/>
      <c r="AA8" s="47"/>
      <c r="AB8" s="47"/>
      <c r="AC8" s="47"/>
      <c r="AD8" s="48" t="str">
        <f>データ!$M$6</f>
        <v>非設置</v>
      </c>
      <c r="AE8" s="48"/>
      <c r="AF8" s="48"/>
      <c r="AG8" s="48"/>
      <c r="AH8" s="48"/>
      <c r="AI8" s="48"/>
      <c r="AJ8" s="48"/>
      <c r="AK8" s="3"/>
      <c r="AL8" s="49">
        <f>データ!S6</f>
        <v>13348</v>
      </c>
      <c r="AM8" s="49"/>
      <c r="AN8" s="49"/>
      <c r="AO8" s="49"/>
      <c r="AP8" s="49"/>
      <c r="AQ8" s="49"/>
      <c r="AR8" s="49"/>
      <c r="AS8" s="49"/>
      <c r="AT8" s="44">
        <f>データ!T6</f>
        <v>54.35</v>
      </c>
      <c r="AU8" s="44"/>
      <c r="AV8" s="44"/>
      <c r="AW8" s="44"/>
      <c r="AX8" s="44"/>
      <c r="AY8" s="44"/>
      <c r="AZ8" s="44"/>
      <c r="BA8" s="44"/>
      <c r="BB8" s="44">
        <f>データ!U6</f>
        <v>245.59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63.85</v>
      </c>
      <c r="Q10" s="44"/>
      <c r="R10" s="44"/>
      <c r="S10" s="44"/>
      <c r="T10" s="44"/>
      <c r="U10" s="44"/>
      <c r="V10" s="44"/>
      <c r="W10" s="44">
        <f>データ!Q6</f>
        <v>84.81</v>
      </c>
      <c r="X10" s="44"/>
      <c r="Y10" s="44"/>
      <c r="Z10" s="44"/>
      <c r="AA10" s="44"/>
      <c r="AB10" s="44"/>
      <c r="AC10" s="44"/>
      <c r="AD10" s="49">
        <f>データ!R6</f>
        <v>1447</v>
      </c>
      <c r="AE10" s="49"/>
      <c r="AF10" s="49"/>
      <c r="AG10" s="49"/>
      <c r="AH10" s="49"/>
      <c r="AI10" s="49"/>
      <c r="AJ10" s="49"/>
      <c r="AK10" s="2"/>
      <c r="AL10" s="49">
        <f>データ!V6</f>
        <v>8558</v>
      </c>
      <c r="AM10" s="49"/>
      <c r="AN10" s="49"/>
      <c r="AO10" s="49"/>
      <c r="AP10" s="49"/>
      <c r="AQ10" s="49"/>
      <c r="AR10" s="49"/>
      <c r="AS10" s="49"/>
      <c r="AT10" s="44">
        <f>データ!W6</f>
        <v>4.33</v>
      </c>
      <c r="AU10" s="44"/>
      <c r="AV10" s="44"/>
      <c r="AW10" s="44"/>
      <c r="AX10" s="44"/>
      <c r="AY10" s="44"/>
      <c r="AZ10" s="44"/>
      <c r="BA10" s="44"/>
      <c r="BB10" s="44">
        <f>データ!X6</f>
        <v>1976.44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5VKDxACopsipcJZM/WEjsCtIHNLt0tbXWwpNEH7942Y4HwjMb8eu8bBVAsF766tZv8X1dGL9tVUN29TWNva+uQ==" saltValue="BUSVP4+nrlhTk3Visd/F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473081</v>
      </c>
      <c r="D6" s="32">
        <f t="shared" si="3"/>
        <v>47</v>
      </c>
      <c r="E6" s="32">
        <f t="shared" si="3"/>
        <v>17</v>
      </c>
      <c r="F6" s="32">
        <f t="shared" si="3"/>
        <v>1</v>
      </c>
      <c r="G6" s="32">
        <f t="shared" si="3"/>
        <v>0</v>
      </c>
      <c r="H6" s="32" t="str">
        <f t="shared" si="3"/>
        <v>沖縄県　本部町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63.85</v>
      </c>
      <c r="Q6" s="33">
        <f t="shared" si="3"/>
        <v>84.81</v>
      </c>
      <c r="R6" s="33">
        <f t="shared" si="3"/>
        <v>1447</v>
      </c>
      <c r="S6" s="33">
        <f t="shared" si="3"/>
        <v>13348</v>
      </c>
      <c r="T6" s="33">
        <f t="shared" si="3"/>
        <v>54.35</v>
      </c>
      <c r="U6" s="33">
        <f t="shared" si="3"/>
        <v>245.59</v>
      </c>
      <c r="V6" s="33">
        <f t="shared" si="3"/>
        <v>8558</v>
      </c>
      <c r="W6" s="33">
        <f t="shared" si="3"/>
        <v>4.33</v>
      </c>
      <c r="X6" s="33">
        <f t="shared" si="3"/>
        <v>1976.44</v>
      </c>
      <c r="Y6" s="34">
        <f>IF(Y7="",NA(),Y7)</f>
        <v>99.04</v>
      </c>
      <c r="Z6" s="34">
        <f t="shared" ref="Z6:AH6" si="4">IF(Z7="",NA(),Z7)</f>
        <v>109.14</v>
      </c>
      <c r="AA6" s="34">
        <f t="shared" si="4"/>
        <v>94.54</v>
      </c>
      <c r="AB6" s="34">
        <f t="shared" si="4"/>
        <v>98.22</v>
      </c>
      <c r="AC6" s="34">
        <f t="shared" si="4"/>
        <v>98.68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767.31</v>
      </c>
      <c r="BG6" s="34">
        <f t="shared" ref="BG6:BO6" si="7">IF(BG7="",NA(),BG7)</f>
        <v>672.74</v>
      </c>
      <c r="BH6" s="34">
        <f t="shared" si="7"/>
        <v>945.32</v>
      </c>
      <c r="BI6" s="34">
        <f t="shared" si="7"/>
        <v>869.86</v>
      </c>
      <c r="BJ6" s="34">
        <f t="shared" si="7"/>
        <v>808.72</v>
      </c>
      <c r="BK6" s="34">
        <f t="shared" si="7"/>
        <v>603.13</v>
      </c>
      <c r="BL6" s="34">
        <f t="shared" si="7"/>
        <v>677.82</v>
      </c>
      <c r="BM6" s="34">
        <f t="shared" si="7"/>
        <v>593.23</v>
      </c>
      <c r="BN6" s="34">
        <f t="shared" si="7"/>
        <v>671.97</v>
      </c>
      <c r="BO6" s="34">
        <f t="shared" si="7"/>
        <v>798.84</v>
      </c>
      <c r="BP6" s="33" t="str">
        <f>IF(BP7="","",IF(BP7="-","【-】","【"&amp;SUBSTITUTE(TEXT(BP7,"#,##0.00"),"-","△")&amp;"】"))</f>
        <v>【707.33】</v>
      </c>
      <c r="BQ6" s="34">
        <f>IF(BQ7="",NA(),BQ7)</f>
        <v>74.06</v>
      </c>
      <c r="BR6" s="34">
        <f t="shared" ref="BR6:BZ6" si="8">IF(BR7="",NA(),BR7)</f>
        <v>78.06</v>
      </c>
      <c r="BS6" s="34">
        <f t="shared" si="8"/>
        <v>80.739999999999995</v>
      </c>
      <c r="BT6" s="34">
        <f t="shared" si="8"/>
        <v>80.64</v>
      </c>
      <c r="BU6" s="34">
        <f t="shared" si="8"/>
        <v>85.98</v>
      </c>
      <c r="BV6" s="34">
        <f t="shared" si="8"/>
        <v>81.81</v>
      </c>
      <c r="BW6" s="34">
        <f t="shared" si="8"/>
        <v>78.510000000000005</v>
      </c>
      <c r="BX6" s="34">
        <f t="shared" si="8"/>
        <v>86.48</v>
      </c>
      <c r="BY6" s="34">
        <f t="shared" si="8"/>
        <v>86.34</v>
      </c>
      <c r="BZ6" s="34">
        <f t="shared" si="8"/>
        <v>86.85</v>
      </c>
      <c r="CA6" s="33" t="str">
        <f>IF(CA7="","",IF(CA7="-","【-】","【"&amp;SUBSTITUTE(TEXT(CA7,"#,##0.00"),"-","△")&amp;"】"))</f>
        <v>【101.26】</v>
      </c>
      <c r="CB6" s="34">
        <f>IF(CB7="",NA(),CB7)</f>
        <v>163.38999999999999</v>
      </c>
      <c r="CC6" s="34">
        <f t="shared" ref="CC6:CK6" si="9">IF(CC7="",NA(),CC7)</f>
        <v>162.82</v>
      </c>
      <c r="CD6" s="34">
        <f t="shared" si="9"/>
        <v>162.34</v>
      </c>
      <c r="CE6" s="34">
        <f t="shared" si="9"/>
        <v>162.25</v>
      </c>
      <c r="CF6" s="34">
        <f t="shared" si="9"/>
        <v>150</v>
      </c>
      <c r="CG6" s="34">
        <f t="shared" si="9"/>
        <v>154.86000000000001</v>
      </c>
      <c r="CH6" s="34">
        <f t="shared" si="9"/>
        <v>171.02</v>
      </c>
      <c r="CI6" s="34">
        <f t="shared" si="9"/>
        <v>174.38</v>
      </c>
      <c r="CJ6" s="34">
        <f t="shared" si="9"/>
        <v>175.12</v>
      </c>
      <c r="CK6" s="34">
        <f t="shared" si="9"/>
        <v>177.15</v>
      </c>
      <c r="CL6" s="33" t="str">
        <f>IF(CL7="","",IF(CL7="-","【-】","【"&amp;SUBSTITUTE(TEXT(CL7,"#,##0.00"),"-","△")&amp;"】"))</f>
        <v>【136.39】</v>
      </c>
      <c r="CM6" s="34">
        <f>IF(CM7="",NA(),CM7)</f>
        <v>84.31</v>
      </c>
      <c r="CN6" s="34">
        <f t="shared" ref="CN6:CV6" si="10">IF(CN7="",NA(),CN7)</f>
        <v>87.77</v>
      </c>
      <c r="CO6" s="34">
        <f t="shared" si="10"/>
        <v>88.52</v>
      </c>
      <c r="CP6" s="34">
        <f t="shared" si="10"/>
        <v>86.13</v>
      </c>
      <c r="CQ6" s="34">
        <f t="shared" si="10"/>
        <v>84.6</v>
      </c>
      <c r="CR6" s="34">
        <f t="shared" si="10"/>
        <v>53.69</v>
      </c>
      <c r="CS6" s="34">
        <f t="shared" si="10"/>
        <v>62.25</v>
      </c>
      <c r="CT6" s="34">
        <f t="shared" si="10"/>
        <v>58.04</v>
      </c>
      <c r="CU6" s="34">
        <f t="shared" si="10"/>
        <v>55.58</v>
      </c>
      <c r="CV6" s="34">
        <f t="shared" si="10"/>
        <v>54.05</v>
      </c>
      <c r="CW6" s="33" t="str">
        <f>IF(CW7="","",IF(CW7="-","【-】","【"&amp;SUBSTITUTE(TEXT(CW7,"#,##0.00"),"-","△")&amp;"】"))</f>
        <v>【60.13】</v>
      </c>
      <c r="CX6" s="34">
        <f>IF(CX7="",NA(),CX7)</f>
        <v>80.239999999999995</v>
      </c>
      <c r="CY6" s="34">
        <f t="shared" ref="CY6:DG6" si="11">IF(CY7="",NA(),CY7)</f>
        <v>81.239999999999995</v>
      </c>
      <c r="CZ6" s="34">
        <f t="shared" si="11"/>
        <v>81.61</v>
      </c>
      <c r="DA6" s="34">
        <f t="shared" si="11"/>
        <v>82.04</v>
      </c>
      <c r="DB6" s="34">
        <f t="shared" si="11"/>
        <v>82.04</v>
      </c>
      <c r="DC6" s="34">
        <f t="shared" si="11"/>
        <v>92.44</v>
      </c>
      <c r="DD6" s="34">
        <f t="shared" si="11"/>
        <v>92.98</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0.65</v>
      </c>
      <c r="EF6" s="34">
        <f t="shared" ref="EF6:EN6" si="14">IF(EF7="",NA(),EF7)</f>
        <v>0.56999999999999995</v>
      </c>
      <c r="EG6" s="34">
        <f t="shared" si="14"/>
        <v>0.34</v>
      </c>
      <c r="EH6" s="34">
        <f t="shared" si="14"/>
        <v>0.83</v>
      </c>
      <c r="EI6" s="34">
        <f t="shared" si="14"/>
        <v>0.38</v>
      </c>
      <c r="EJ6" s="34">
        <f t="shared" si="14"/>
        <v>0.15</v>
      </c>
      <c r="EK6" s="34">
        <f t="shared" si="14"/>
        <v>0.12</v>
      </c>
      <c r="EL6" s="34">
        <f t="shared" si="14"/>
        <v>0.14000000000000001</v>
      </c>
      <c r="EM6" s="34">
        <f t="shared" si="14"/>
        <v>0.16</v>
      </c>
      <c r="EN6" s="34">
        <f t="shared" si="14"/>
        <v>0.15</v>
      </c>
      <c r="EO6" s="33" t="str">
        <f>IF(EO7="","",IF(EO7="-","【-】","【"&amp;SUBSTITUTE(TEXT(EO7,"#,##0.00"),"-","△")&amp;"】"))</f>
        <v>【0.23】</v>
      </c>
    </row>
    <row r="7" spans="1:145" s="35" customFormat="1" x14ac:dyDescent="0.15">
      <c r="A7" s="27"/>
      <c r="B7" s="36">
        <v>2017</v>
      </c>
      <c r="C7" s="36">
        <v>473081</v>
      </c>
      <c r="D7" s="36">
        <v>47</v>
      </c>
      <c r="E7" s="36">
        <v>17</v>
      </c>
      <c r="F7" s="36">
        <v>1</v>
      </c>
      <c r="G7" s="36">
        <v>0</v>
      </c>
      <c r="H7" s="36" t="s">
        <v>109</v>
      </c>
      <c r="I7" s="36" t="s">
        <v>110</v>
      </c>
      <c r="J7" s="36" t="s">
        <v>111</v>
      </c>
      <c r="K7" s="36" t="s">
        <v>112</v>
      </c>
      <c r="L7" s="36" t="s">
        <v>113</v>
      </c>
      <c r="M7" s="36" t="s">
        <v>114</v>
      </c>
      <c r="N7" s="37" t="s">
        <v>115</v>
      </c>
      <c r="O7" s="37" t="s">
        <v>116</v>
      </c>
      <c r="P7" s="37">
        <v>63.85</v>
      </c>
      <c r="Q7" s="37">
        <v>84.81</v>
      </c>
      <c r="R7" s="37">
        <v>1447</v>
      </c>
      <c r="S7" s="37">
        <v>13348</v>
      </c>
      <c r="T7" s="37">
        <v>54.35</v>
      </c>
      <c r="U7" s="37">
        <v>245.59</v>
      </c>
      <c r="V7" s="37">
        <v>8558</v>
      </c>
      <c r="W7" s="37">
        <v>4.33</v>
      </c>
      <c r="X7" s="37">
        <v>1976.44</v>
      </c>
      <c r="Y7" s="37">
        <v>99.04</v>
      </c>
      <c r="Z7" s="37">
        <v>109.14</v>
      </c>
      <c r="AA7" s="37">
        <v>94.54</v>
      </c>
      <c r="AB7" s="37">
        <v>98.22</v>
      </c>
      <c r="AC7" s="37">
        <v>98.68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767.31</v>
      </c>
      <c r="BG7" s="37">
        <v>672.74</v>
      </c>
      <c r="BH7" s="37">
        <v>945.32</v>
      </c>
      <c r="BI7" s="37">
        <v>869.86</v>
      </c>
      <c r="BJ7" s="37">
        <v>808.72</v>
      </c>
      <c r="BK7" s="37">
        <v>603.13</v>
      </c>
      <c r="BL7" s="37">
        <v>677.82</v>
      </c>
      <c r="BM7" s="37">
        <v>593.23</v>
      </c>
      <c r="BN7" s="37">
        <v>671.97</v>
      </c>
      <c r="BO7" s="37">
        <v>798.84</v>
      </c>
      <c r="BP7" s="37">
        <v>707.33</v>
      </c>
      <c r="BQ7" s="37">
        <v>74.06</v>
      </c>
      <c r="BR7" s="37">
        <v>78.06</v>
      </c>
      <c r="BS7" s="37">
        <v>80.739999999999995</v>
      </c>
      <c r="BT7" s="37">
        <v>80.64</v>
      </c>
      <c r="BU7" s="37">
        <v>85.98</v>
      </c>
      <c r="BV7" s="37">
        <v>81.81</v>
      </c>
      <c r="BW7" s="37">
        <v>78.510000000000005</v>
      </c>
      <c r="BX7" s="37">
        <v>86.48</v>
      </c>
      <c r="BY7" s="37">
        <v>86.34</v>
      </c>
      <c r="BZ7" s="37">
        <v>86.85</v>
      </c>
      <c r="CA7" s="37">
        <v>101.26</v>
      </c>
      <c r="CB7" s="37">
        <v>163.38999999999999</v>
      </c>
      <c r="CC7" s="37">
        <v>162.82</v>
      </c>
      <c r="CD7" s="37">
        <v>162.34</v>
      </c>
      <c r="CE7" s="37">
        <v>162.25</v>
      </c>
      <c r="CF7" s="37">
        <v>150</v>
      </c>
      <c r="CG7" s="37">
        <v>154.86000000000001</v>
      </c>
      <c r="CH7" s="37">
        <v>171.02</v>
      </c>
      <c r="CI7" s="37">
        <v>174.38</v>
      </c>
      <c r="CJ7" s="37">
        <v>175.12</v>
      </c>
      <c r="CK7" s="37">
        <v>177.15</v>
      </c>
      <c r="CL7" s="37">
        <v>136.38999999999999</v>
      </c>
      <c r="CM7" s="37">
        <v>84.31</v>
      </c>
      <c r="CN7" s="37">
        <v>87.77</v>
      </c>
      <c r="CO7" s="37">
        <v>88.52</v>
      </c>
      <c r="CP7" s="37">
        <v>86.13</v>
      </c>
      <c r="CQ7" s="37">
        <v>84.6</v>
      </c>
      <c r="CR7" s="37">
        <v>53.69</v>
      </c>
      <c r="CS7" s="37">
        <v>62.25</v>
      </c>
      <c r="CT7" s="37">
        <v>58.04</v>
      </c>
      <c r="CU7" s="37">
        <v>55.58</v>
      </c>
      <c r="CV7" s="37">
        <v>54.05</v>
      </c>
      <c r="CW7" s="37">
        <v>60.13</v>
      </c>
      <c r="CX7" s="37">
        <v>80.239999999999995</v>
      </c>
      <c r="CY7" s="37">
        <v>81.239999999999995</v>
      </c>
      <c r="CZ7" s="37">
        <v>81.61</v>
      </c>
      <c r="DA7" s="37">
        <v>82.04</v>
      </c>
      <c r="DB7" s="37">
        <v>82.04</v>
      </c>
      <c r="DC7" s="37">
        <v>92.44</v>
      </c>
      <c r="DD7" s="37">
        <v>92.98</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0.65</v>
      </c>
      <c r="EF7" s="37">
        <v>0.56999999999999995</v>
      </c>
      <c r="EG7" s="37">
        <v>0.34</v>
      </c>
      <c r="EH7" s="37">
        <v>0.83</v>
      </c>
      <c r="EI7" s="37">
        <v>0.38</v>
      </c>
      <c r="EJ7" s="37">
        <v>0.15</v>
      </c>
      <c r="EK7" s="37">
        <v>0.12</v>
      </c>
      <c r="EL7" s="37">
        <v>0.14000000000000001</v>
      </c>
      <c r="EM7" s="37">
        <v>0.16</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dcterms:modified xsi:type="dcterms:W3CDTF">2019-01-31T05:31:51Z</dcterms:modified>
</cp:coreProperties>
</file>