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BCa0X3hxh8f1k6ZsIkn51zeULdtgf2Xsib80buiH6RrbnKQxlTEkw6XXjW+u5iot0FzIfa1MWMU0mTw0HF8ZA==" workbookSaltValue="karmbZ5rkdxesVFna6Y50g=="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<sst xmlns="http://schemas.openxmlformats.org/spreadsheetml/2006/main" count="237" uniqueCount="123">
  <si>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</si>
  <si>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</si>
  <si>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</si>
  <si>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</si>
  <si>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</si>
  <si>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</si>
  <si>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</si>
  <si>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</si>
  <si>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</si>
  <si>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</si>
  <si>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</si>
  <si>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</si>
  <si>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</si>
  <si>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</si>
  <si>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</si>
  <si>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</si>
  <si>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</si>
  <si>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</si>
  <si>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</si>
  <si>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</si>
  <si>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</si>
  <si>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</si>
  <si>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</si>
  <si>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</si>
  <si>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</si>
  <si>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</si>
  <si>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</si>
  <si>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</si>
  <si>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</si>
  <si>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</si>
  <si>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</si>
  <si>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</si>
  <si>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</si>
  <si>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</si>
  <si>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</si>
  <si>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</si>
  <si>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</si>
  <si>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</si>
  <si>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</si>
  <si>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</si>
  <si>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</si>
  <si>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</si>
  <si>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</si>
  <si>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</si>
  <si>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</si>
  <si>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</si>
  <si>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</si>
  <si>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</si>
  <si>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</si>
  <si>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</si>
  <si>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</si>
  <si>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</si>
  <si>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</si>
  <si>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</si>
  <si>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</si>
  <si>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</si>
  <si>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</si>
  <si>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</si>
  <si>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</si>
  <si>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</si>
  <si>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</si>
  <si>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</si>
  <si>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</si>
  <si>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</si>
  <si>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</si>
  <si>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</si>
  <si>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</si>
  <si>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</si>
  <si>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</si>
  <si>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</si>
  <si>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</si>
  <si>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</si>
  <si>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</si>
  <si>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</si>
  <si>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</si>
  <si>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</si>
  <si>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</si>
  <si>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</si>
  <si>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</si>
  <si>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</si>
  <si>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</si>
  <si>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</si>
  <si>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</si>
  <si>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</si>
  <si>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</si>
  <si>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</si>
  <si>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</si>
  <si>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</si>
  <si>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</si>
  <si>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</si>
  <si>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</si>
  <si>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</si>
  <si>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</si>
  <si>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</si>
  <si>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</si>
  <si>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</si>
  <si>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</si>
  <si>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</si>
  <si>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</si>
  <si>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</si>
  <si>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</si>
  <si>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</si>
  <si>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</si>
  <si>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</si>
  <si>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</si>
  <si>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</si>
  <si>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</si>
  <si>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大宜味村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</si>
  <si>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</si>
  <si>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</si>
  <si>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</si>
  <si>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</si>
  <si>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</si>
  <si>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</si>
  <si>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</si>
  <si>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</si>
  <si>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</si>
  <si>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</si>
  <si>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</si>
  <si>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</si>
  <si>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老朽化が進行する中で対象となる管路の更新を行っていく。管路の更新計画を早期に策定し、効率的かつ計画的な施設更新を推進していく。また、管種については大規模災害に備え、耐震管等を推奨していく必要がある。</t>
    <rPh sb="0" eb="2">
      <t>コンゴ</t>
    </rPh>
    <rPh sb="3" eb="6">
      <t>ロウキュウカ</t>
    </rPh>
    <rPh sb="7" eb="9">
      <t>シンコウ</t>
    </rPh>
    <rPh sb="11" eb="12">
      <t>ナカ</t>
    </rPh>
    <rPh sb="13" eb="15">
      <t>タイショウ</t>
    </rPh>
    <rPh sb="18" eb="20">
      <t>カンロ</t>
    </rPh>
    <rPh sb="21" eb="23">
      <t>コウシン</t>
    </rPh>
    <rPh sb="24" eb="25">
      <t>オコナ</t>
    </rPh>
    <rPh sb="30" eb="32">
      <t>カンロ</t>
    </rPh>
    <rPh sb="33" eb="35">
      <t>コウシン</t>
    </rPh>
    <rPh sb="35" eb="37">
      <t>ケイカク</t>
    </rPh>
    <rPh sb="38" eb="40">
      <t>ソウキ</t>
    </rPh>
    <rPh sb="41" eb="43">
      <t>サクテイ</t>
    </rPh>
    <rPh sb="45" eb="48">
      <t>コウリツテキ</t>
    </rPh>
    <rPh sb="50" eb="53">
      <t>ケイカクテキ</t>
    </rPh>
    <rPh sb="54" eb="56">
      <t>シセツ</t>
    </rPh>
    <rPh sb="56" eb="58">
      <t>コウシン</t>
    </rPh>
    <rPh sb="59" eb="61">
      <t>スイシン</t>
    </rPh>
    <rPh sb="69" eb="71">
      <t>カンシュ</t>
    </rPh>
    <rPh sb="76" eb="77">
      <t>オオ</t>
    </rPh>
    <rPh sb="77" eb="79">
      <t>キボ</t>
    </rPh>
    <rPh sb="79" eb="81">
      <t>サイガイ</t>
    </rPh>
    <rPh sb="82" eb="83">
      <t>ソナ</t>
    </rPh>
    <rPh sb="85" eb="87">
      <t>タイシン</t>
    </rPh>
    <rPh sb="87" eb="88">
      <t>カン</t>
    </rPh>
    <rPh sb="88" eb="89">
      <t>トウ</t>
    </rPh>
    <rPh sb="90" eb="92">
      <t>スイショウ</t>
    </rPh>
    <rPh sb="96" eb="98">
      <t>ヒツヨウ</t>
    </rPh>
    <phoneticPr fontId="4"/>
  </si>
  <si>
    <t>今後の事業運営においては、水需要動向で給水収益が減少傾向で推移するものと見込まれる。企業債償還金が総費用の主な割合を占めていることから、経営状況は依然として厳しいものと考えられる。厳しい経営収支の見通しを踏まえつつ、事業全般にわたり経営の効率化による経費の節減等を徹底し、財政基盤の安定化を図り、一層の経営努力を重ねるとともにお客様サービスの向上に努めていくべきと考えている。施設整備については、安全・良質な水の安定供給を行うために計画的な施設の更新・整備、効率的な事業運営計画を検討する必要がある。企業債償還金が経営を圧迫しないよう将来負担の適正化を考慮しながら運営していかなければならない。</t>
    <rPh sb="0" eb="2">
      <t>コンゴ</t>
    </rPh>
    <rPh sb="3" eb="5">
      <t>ジギョウ</t>
    </rPh>
    <rPh sb="5" eb="7">
      <t>ウンエイ</t>
    </rPh>
    <rPh sb="13" eb="18">
      <t>ミズジュヨウドウコウ</t>
    </rPh>
    <rPh sb="19" eb="21">
      <t>キュウスイ</t>
    </rPh>
    <rPh sb="21" eb="23">
      <t>シュウエキ</t>
    </rPh>
    <rPh sb="24" eb="26">
      <t>ゲンショウ</t>
    </rPh>
    <rPh sb="26" eb="28">
      <t>ケイコウ</t>
    </rPh>
    <rPh sb="29" eb="31">
      <t>スイイ</t>
    </rPh>
    <rPh sb="36" eb="38">
      <t>ミコ</t>
    </rPh>
    <rPh sb="49" eb="52">
      <t>ソウヒヨウ</t>
    </rPh>
    <rPh sb="53" eb="54">
      <t>オモ</t>
    </rPh>
    <rPh sb="55" eb="57">
      <t>ワリアイ</t>
    </rPh>
    <rPh sb="58" eb="59">
      <t>シ</t>
    </rPh>
    <rPh sb="68" eb="70">
      <t>ケイエイ</t>
    </rPh>
    <rPh sb="70" eb="72">
      <t>ジョウキョウ</t>
    </rPh>
    <rPh sb="73" eb="75">
      <t>イゼン</t>
    </rPh>
    <rPh sb="78" eb="79">
      <t>キビ</t>
    </rPh>
    <rPh sb="84" eb="85">
      <t>カンガ</t>
    </rPh>
    <rPh sb="141" eb="144">
      <t>アンテイカ</t>
    </rPh>
    <rPh sb="188" eb="190">
      <t>シセツ</t>
    </rPh>
    <rPh sb="190" eb="192">
      <t>セイビ</t>
    </rPh>
    <rPh sb="198" eb="200">
      <t>アンゼン</t>
    </rPh>
    <rPh sb="201" eb="203">
      <t>リョウシツ</t>
    </rPh>
    <rPh sb="204" eb="205">
      <t>ミズ</t>
    </rPh>
    <rPh sb="206" eb="208">
      <t>アンテイ</t>
    </rPh>
    <rPh sb="208" eb="210">
      <t>キョウキュウ</t>
    </rPh>
    <rPh sb="211" eb="212">
      <t>オコナ</t>
    </rPh>
    <rPh sb="216" eb="218">
      <t>ケイカク</t>
    </rPh>
    <rPh sb="218" eb="219">
      <t>テキ</t>
    </rPh>
    <rPh sb="220" eb="222">
      <t>シセツ</t>
    </rPh>
    <rPh sb="223" eb="225">
      <t>コウシン</t>
    </rPh>
    <rPh sb="226" eb="228">
      <t>セイビ</t>
    </rPh>
    <rPh sb="229" eb="232">
      <t>コウリツテキ</t>
    </rPh>
    <rPh sb="233" eb="239">
      <t>ジギョウウンエイケイカク</t>
    </rPh>
    <rPh sb="240" eb="242">
      <t>ケントウ</t>
    </rPh>
    <rPh sb="244" eb="246">
      <t>ヒツヨウ</t>
    </rPh>
    <rPh sb="250" eb="256">
      <t>キギョウサイショウカンキン</t>
    </rPh>
    <rPh sb="257" eb="259">
      <t>ケイエイ</t>
    </rPh>
    <rPh sb="260" eb="262">
      <t>アッパク</t>
    </rPh>
    <rPh sb="267" eb="271">
      <t>ショウライフタン</t>
    </rPh>
    <rPh sb="272" eb="275">
      <t>テキセイカ</t>
    </rPh>
    <rPh sb="276" eb="278">
      <t>コウリョ</t>
    </rPh>
    <rPh sb="282" eb="284">
      <t>ウンエイ</t>
    </rPh>
    <phoneticPr fontId="4"/>
  </si>
  <si>
    <t>①収益的収支比率：類似団体平均値より低い傾向にある。総収益の40％を一般会計繰入金で賄っている状況であり、要因としては総費用の主な割合を占めている内容は企業債償還金である。今後施設の老朽化等により更新を行っていくにあたっては、償還金により経営を圧迫しないように努めなければならない。　　　　　　　　　　　　　　　　　　　　　　　　　　　　　　　　　　　　　　　　　　　　　　　　　　　　　　　　　　　　　　　　　　　　　　　　　　　　　　　　　　　　　　　　　④企業債残高対給水収益比率：平均値より低い水準であり、要因としては初期投資における企業債償還の終了により減少している。今後の施設の更新では、将来負担の適正化を図りながら計画的な投資を行う必要がある。　　　　　　　　　　　　　　　　　　　　　⑤料金回収率：近年は平均値より上回っているが、６０％台と低水準である。企業債償還金を料金収入で賄えず一般会計繰入金より補填しているため数値が低い状態である。　　　　　　　　　　　　　　　　　　　　　　　　　　　　　　⑥給水原価：類似団体より低い傾向にある。企業債償還金が総費用の主な割合を占めているため、償還金が減少していくことにより給水原価は低くなると考えられる。　　　　　　　　　　　　　　　　　  　　　　　　　　　　⑦施設利用率：利用率は高い傾向にあるが、給水人口が減少する中で有収率７０％台であることから、漏水による配水量も多くなっていると考えられる。漏水部分を差し引くことにより利用率は今よりも低くなるとみられ、今後の水需要動向によっては効率的な事業運営計画を検討する必要がある。　　　　　　　　　　　　　　　　　　　　　　　　　　　　⑧有収率：類似団体平均と同水準ではあるが、平均的に７０％台として高い傾向ではない。無効水量の多くは地下埋設部での漏水と考えられ、継続的な漏水調査を実施することにより、速やかな発見・修繕といった適正な維持管理に今後も努めていく。管路においては老朽化により劣化していくことから、更新も含めて検討する必要がある。</t>
    <rPh sb="9" eb="11">
      <t>ルイジ</t>
    </rPh>
    <rPh sb="11" eb="13">
      <t>ダンタイ</t>
    </rPh>
    <rPh sb="13" eb="16">
      <t>ヘイキンチ</t>
    </rPh>
    <rPh sb="18" eb="19">
      <t>ヒク</t>
    </rPh>
    <rPh sb="20" eb="22">
      <t>ケイコウ</t>
    </rPh>
    <rPh sb="26" eb="29">
      <t>ソウシュウエキ</t>
    </rPh>
    <rPh sb="34" eb="38">
      <t>イッパンカイケイ</t>
    </rPh>
    <rPh sb="38" eb="41">
      <t>クリイレキン</t>
    </rPh>
    <rPh sb="42" eb="43">
      <t>マカナ</t>
    </rPh>
    <rPh sb="47" eb="49">
      <t>ジョウキョウ</t>
    </rPh>
    <rPh sb="53" eb="55">
      <t>ヨウイン</t>
    </rPh>
    <rPh sb="59" eb="62">
      <t>ソウヒヨウ</t>
    </rPh>
    <rPh sb="63" eb="64">
      <t>オモ</t>
    </rPh>
    <rPh sb="65" eb="67">
      <t>ワリアイ</t>
    </rPh>
    <rPh sb="68" eb="69">
      <t>シ</t>
    </rPh>
    <rPh sb="73" eb="75">
      <t>ナイヨウ</t>
    </rPh>
    <rPh sb="76" eb="82">
      <t>キギョウサイショウカンキン</t>
    </rPh>
    <rPh sb="86" eb="88">
      <t>コンゴ</t>
    </rPh>
    <rPh sb="88" eb="90">
      <t>シセツ</t>
    </rPh>
    <rPh sb="91" eb="94">
      <t>ロウキュウカ</t>
    </rPh>
    <rPh sb="94" eb="95">
      <t>トウ</t>
    </rPh>
    <rPh sb="98" eb="100">
      <t>コウシン</t>
    </rPh>
    <rPh sb="101" eb="102">
      <t>オコナ</t>
    </rPh>
    <rPh sb="113" eb="116">
      <t>ショウカンキン</t>
    </rPh>
    <rPh sb="119" eb="121">
      <t>ケイエイ</t>
    </rPh>
    <rPh sb="122" eb="124">
      <t>アッパク</t>
    </rPh>
    <rPh sb="130" eb="131">
      <t>ツト</t>
    </rPh>
    <rPh sb="244" eb="247">
      <t>ヘイキンチ</t>
    </rPh>
    <rPh sb="249" eb="250">
      <t>ヒク</t>
    </rPh>
    <rPh sb="251" eb="253">
      <t>スイジュン</t>
    </rPh>
    <rPh sb="257" eb="259">
      <t>ヨウイン</t>
    </rPh>
    <rPh sb="263" eb="265">
      <t>ショキ</t>
    </rPh>
    <rPh sb="265" eb="267">
      <t>トウシ</t>
    </rPh>
    <rPh sb="271" eb="273">
      <t>キギョウ</t>
    </rPh>
    <rPh sb="273" eb="274">
      <t>サイ</t>
    </rPh>
    <rPh sb="274" eb="276">
      <t>ショウカン</t>
    </rPh>
    <rPh sb="277" eb="279">
      <t>シュウリョウ</t>
    </rPh>
    <rPh sb="282" eb="284">
      <t>ゲンショウ</t>
    </rPh>
    <rPh sb="289" eb="291">
      <t>コンゴ</t>
    </rPh>
    <rPh sb="292" eb="294">
      <t>シセツ</t>
    </rPh>
    <rPh sb="295" eb="297">
      <t>コウシン</t>
    </rPh>
    <rPh sb="300" eb="302">
      <t>ショウライ</t>
    </rPh>
    <rPh sb="302" eb="304">
      <t>フタン</t>
    </rPh>
    <rPh sb="305" eb="308">
      <t>テキセイカ</t>
    </rPh>
    <rPh sb="309" eb="310">
      <t>ハカ</t>
    </rPh>
    <rPh sb="314" eb="317">
      <t>ケイカクテキ</t>
    </rPh>
    <rPh sb="318" eb="320">
      <t>トウシ</t>
    </rPh>
    <rPh sb="321" eb="322">
      <t>オコナ</t>
    </rPh>
    <rPh sb="323" eb="325">
      <t>ヒツヨウ</t>
    </rPh>
    <rPh sb="357" eb="359">
      <t>キンネン</t>
    </rPh>
    <rPh sb="360" eb="362">
      <t>ヘイキン</t>
    </rPh>
    <rPh sb="362" eb="363">
      <t>チ</t>
    </rPh>
    <rPh sb="365" eb="367">
      <t>ウワマワ</t>
    </rPh>
    <rPh sb="376" eb="377">
      <t>ダイ</t>
    </rPh>
    <rPh sb="378" eb="379">
      <t>ヒク</t>
    </rPh>
    <rPh sb="379" eb="381">
      <t>スイジュン</t>
    </rPh>
    <rPh sb="385" eb="387">
      <t>キギョウ</t>
    </rPh>
    <rPh sb="387" eb="388">
      <t>サイ</t>
    </rPh>
    <rPh sb="388" eb="390">
      <t>ショウカン</t>
    </rPh>
    <rPh sb="390" eb="391">
      <t>キン</t>
    </rPh>
    <rPh sb="392" eb="394">
      <t>リョウキン</t>
    </rPh>
    <rPh sb="394" eb="396">
      <t>シュウニュウ</t>
    </rPh>
    <rPh sb="397" eb="398">
      <t>マカナ</t>
    </rPh>
    <rPh sb="404" eb="406">
      <t>クリイレ</t>
    </rPh>
    <rPh sb="406" eb="407">
      <t>キン</t>
    </rPh>
    <rPh sb="459" eb="463">
      <t>キュウスイゲンカ</t>
    </rPh>
    <rPh sb="464" eb="466">
      <t>ルイジ</t>
    </rPh>
    <rPh sb="466" eb="468">
      <t>ダンタイ</t>
    </rPh>
    <rPh sb="470" eb="471">
      <t>ヒク</t>
    </rPh>
    <rPh sb="472" eb="474">
      <t>ケイコウ</t>
    </rPh>
    <rPh sb="478" eb="480">
      <t>キギョウ</t>
    </rPh>
    <rPh sb="480" eb="481">
      <t>サイ</t>
    </rPh>
    <rPh sb="485" eb="488">
      <t>ソウヒヨウ</t>
    </rPh>
    <rPh sb="489" eb="490">
      <t>オモ</t>
    </rPh>
    <rPh sb="491" eb="493">
      <t>ワリアイ</t>
    </rPh>
    <rPh sb="494" eb="495">
      <t>シ</t>
    </rPh>
    <rPh sb="502" eb="505">
      <t>ショウカンキン</t>
    </rPh>
    <rPh sb="506" eb="508">
      <t>ゲンショウ</t>
    </rPh>
    <rPh sb="527" eb="528">
      <t>カンガ</t>
    </rPh>
    <rPh sb="563" eb="565">
      <t>シセツ</t>
    </rPh>
    <rPh sb="565" eb="568">
      <t>リヨウリツ</t>
    </rPh>
    <rPh sb="569" eb="572">
      <t>リヨウリツ</t>
    </rPh>
    <rPh sb="573" eb="574">
      <t>タカ</t>
    </rPh>
    <rPh sb="575" eb="577">
      <t>ケイコウ</t>
    </rPh>
    <rPh sb="582" eb="584">
      <t>キュウスイ</t>
    </rPh>
    <rPh sb="584" eb="586">
      <t>ジンコウ</t>
    </rPh>
    <rPh sb="587" eb="589">
      <t>ゲンショウ</t>
    </rPh>
    <rPh sb="591" eb="592">
      <t>ナカ</t>
    </rPh>
    <rPh sb="593" eb="594">
      <t>ユウ</t>
    </rPh>
    <rPh sb="594" eb="596">
      <t>シュウリツ</t>
    </rPh>
    <rPh sb="599" eb="600">
      <t>ダイ</t>
    </rPh>
    <rPh sb="608" eb="610">
      <t>ロウスイ</t>
    </rPh>
    <rPh sb="613" eb="616">
      <t>ハイスイリョウ</t>
    </rPh>
    <rPh sb="617" eb="618">
      <t>オオ</t>
    </rPh>
    <rPh sb="625" eb="626">
      <t>カンガ</t>
    </rPh>
    <rPh sb="631" eb="633">
      <t>ロウスイ</t>
    </rPh>
    <rPh sb="633" eb="635">
      <t>ブブン</t>
    </rPh>
    <rPh sb="636" eb="637">
      <t>サ</t>
    </rPh>
    <rPh sb="638" eb="639">
      <t>ヒ</t>
    </rPh>
    <rPh sb="645" eb="648">
      <t>リヨウリツ</t>
    </rPh>
    <rPh sb="649" eb="650">
      <t>イマ</t>
    </rPh>
    <rPh sb="653" eb="654">
      <t>ヒク</t>
    </rPh>
    <rPh sb="662" eb="664">
      <t>コンゴ</t>
    </rPh>
    <rPh sb="665" eb="666">
      <t>ミズ</t>
    </rPh>
    <rPh sb="666" eb="668">
      <t>ジュヨウ</t>
    </rPh>
    <rPh sb="668" eb="670">
      <t>ドウコウ</t>
    </rPh>
    <rPh sb="675" eb="678">
      <t>コウリツテキ</t>
    </rPh>
    <rPh sb="679" eb="681">
      <t>ジギョウ</t>
    </rPh>
    <rPh sb="681" eb="683">
      <t>ウンエイ</t>
    </rPh>
    <rPh sb="683" eb="685">
      <t>ケイカク</t>
    </rPh>
    <rPh sb="686" eb="688">
      <t>ケントウ</t>
    </rPh>
    <rPh sb="690" eb="692">
      <t>ヒツヨウ</t>
    </rPh>
    <rPh sb="725" eb="726">
      <t>ユウ</t>
    </rPh>
    <rPh sb="726" eb="728">
      <t>シュウリツ</t>
    </rPh>
    <rPh sb="729" eb="731">
      <t>ルイジ</t>
    </rPh>
    <rPh sb="731" eb="733">
      <t>ダンタイ</t>
    </rPh>
    <rPh sb="733" eb="735">
      <t>ヘイキン</t>
    </rPh>
    <rPh sb="736" eb="739">
      <t>ドウスイジュン</t>
    </rPh>
    <rPh sb="745" eb="748">
      <t>ヘイキンテキ</t>
    </rPh>
    <rPh sb="752" eb="753">
      <t>ダイ</t>
    </rPh>
    <rPh sb="756" eb="757">
      <t>タカ</t>
    </rPh>
    <rPh sb="758" eb="760">
      <t>ケイコウ</t>
    </rPh>
    <rPh sb="765" eb="767">
      <t>ムコウ</t>
    </rPh>
    <rPh sb="767" eb="769">
      <t>スイリョウ</t>
    </rPh>
    <rPh sb="770" eb="771">
      <t>オオ</t>
    </rPh>
    <rPh sb="773" eb="775">
      <t>チカ</t>
    </rPh>
    <rPh sb="775" eb="777">
      <t>マイセツ</t>
    </rPh>
    <rPh sb="777" eb="778">
      <t>ブ</t>
    </rPh>
    <rPh sb="780" eb="782">
      <t>ロウスイ</t>
    </rPh>
    <rPh sb="783" eb="784">
      <t>カンガ</t>
    </rPh>
    <rPh sb="788" eb="791">
      <t>ケイゾクテキ</t>
    </rPh>
    <rPh sb="792" eb="794">
      <t>ロウスイ</t>
    </rPh>
    <rPh sb="794" eb="796">
      <t>チョウサ</t>
    </rPh>
    <rPh sb="797" eb="799">
      <t>ジッシ</t>
    </rPh>
    <rPh sb="807" eb="808">
      <t>スミ</t>
    </rPh>
    <rPh sb="811" eb="813">
      <t>ハッケン</t>
    </rPh>
    <rPh sb="814" eb="816">
      <t>シュウゼン</t>
    </rPh>
    <rPh sb="820" eb="822">
      <t>テキセイ</t>
    </rPh>
    <rPh sb="823" eb="825">
      <t>イジ</t>
    </rPh>
    <rPh sb="825" eb="827">
      <t>カンリ</t>
    </rPh>
    <rPh sb="828" eb="830">
      <t>コンゴ</t>
    </rPh>
    <rPh sb="831" eb="832">
      <t>ツト</t>
    </rPh>
    <rPh sb="837" eb="839">
      <t>カンロ</t>
    </rPh>
    <rPh sb="844" eb="847">
      <t>ロウキュウカ</t>
    </rPh>
    <rPh sb="850" eb="852">
      <t>レッカ</t>
    </rPh>
    <rPh sb="861" eb="863">
      <t>コウシン</t>
    </rPh>
    <rPh sb="864" eb="865">
      <t>フク</t>
    </rPh>
    <rPh sb="867" eb="869">
      <t>ケントウ</t>
    </rPh>
    <rPh sb="871" eb="8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</si>
</sst>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shrinkToFit="1"/>
      <protection locked="0"/>
    </xf>
    <xf numFmtId="0" fontId="13" fillId="0" borderId="0" xfId="0" applyFont="1" applyBorder="1" applyAlignment="1" applyProtection="1">
      <alignment horizontal="left" vertical="top" wrapText="1" shrinkToFit="1"/>
      <protection locked="0"/>
    </xf>
    <xf numFmtId="0" fontId="13" fillId="0" borderId="7" xfId="0" applyFont="1" applyBorder="1" applyAlignment="1" applyProtection="1">
      <alignment horizontal="left" vertical="top" wrapText="1" shrinkToFit="1"/>
      <protection locked="0"/>
    </xf>
    <xf numFmtId="0" fontId="13" fillId="0" borderId="8" xfId="0" applyFont="1" applyBorder="1" applyAlignment="1" applyProtection="1">
      <alignment horizontal="left" vertical="top" wrapText="1" shrinkToFit="1"/>
      <protection locked="0"/>
    </xf>
    <xf numFmtId="0" fontId="13" fillId="0" borderId="1" xfId="0" applyFont="1" applyBorder="1" applyAlignment="1" applyProtection="1">
      <alignment horizontal="left" vertical="top" wrapText="1" shrinkToFit="1"/>
      <protection locked="0"/>
    </xf>
    <xf numFmtId="0" fontId="13" fillId="0" borderId="9" xfId="0" applyFont="1" applyBorder="1" applyAlignment="1" applyProtection="1">
      <alignment horizontal="left" vertical="top" wrapText="1" shrinkToFi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0.05</c:v>
                </c:pt>
                <c:pt idx="1">
                  <c:v>0.04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903-4667-A8BC-06A5A51D6E16}"/>
            </c:ext>
          </c:extLst>
        </c:ser>
        <c:dLbls>
          <c:showLegendKey val="0"/>
          <c:showVal val="0"/>
          <c:showCatName val="0"/>
          <c:showSerName val="0"/>
          <c:showPercent val="0"/>
          <c:showBubbleSize val="0"/>
        </c:dLbls>
        <c:gapWidth val="150"/>
        <c:axId val="46021248"/>
        <c:axId val="4603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7903-4667-A8BC-06A5A51D6E16}"/>
            </c:ext>
          </c:extLst>
        </c:ser>
        <c:dLbls>
          <c:showLegendKey val="0"/>
          <c:showVal val="0"/>
          <c:showCatName val="0"/>
          <c:showSerName val="0"/>
          <c:showPercent val="0"/>
          <c:showBubbleSize val="0"/>
        </c:dLbls>
        <c:marker val="1"/>
        <c:smooth val="0"/>
        <c:axId val="46021248"/>
        <c:axId val="46031616"/>
      </c:lineChart>
      <c:dateAx>
        <c:axId val="46021248"/>
        <c:scaling>
          <c:orientation val="minMax"/>
        </c:scaling>
        <c:delete val="1"/>
        <c:axPos val="b"/>
        <c:numFmt formatCode="ge" sourceLinked="1"/>
        <c:majorTickMark val="none"/>
        <c:minorTickMark val="none"/>
        <c:tickLblPos val="none"/>
        <c:crossAx val="46031616"/>
        <c:crosses val="autoZero"/>
        <c:auto val="1"/>
        <c:lblOffset val="100"/>
        <c:baseTimeUnit val="years"/>
      </c:dateAx>
      <c:valAx>
        <c:axId val="460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84.89</c:v>
                </c:pt>
                <c:pt idx="1">
                  <c:v>75.599999999999994</c:v>
                </c:pt>
                <c:pt idx="2">
                  <c:v>70.41</c:v>
                </c:pt>
                <c:pt idx="3">
                  <c:v>68.290000000000006</c:v>
                </c:pt>
                <c:pt idx="4">
                  <c:v>74.5</c:v>
                </c:pt>
              </c:numCache>
            </c:numRef>
          </c:val>
          <c:extLst xmlns:c16r2="http://schemas.microsoft.com/office/drawing/2015/06/chart">
            <c:ext xmlns:c16="http://schemas.microsoft.com/office/drawing/2014/chart" uri="{C3380CC4-5D6E-409C-BE32-E72D297353CC}">
              <c16:uniqueId val="{00000000-42DA-4977-8BA0-9BB93D1B9C44}"/>
            </c:ext>
          </c:extLst>
        </c:ser>
        <c:dLbls>
          <c:showLegendKey val="0"/>
          <c:showVal val="0"/>
          <c:showCatName val="0"/>
          <c:showSerName val="0"/>
          <c:showPercent val="0"/>
          <c:showBubbleSize val="0"/>
        </c:dLbls>
        <c:gapWidth val="150"/>
        <c:axId val="46250240"/>
        <c:axId val="4626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42DA-4977-8BA0-9BB93D1B9C44}"/>
            </c:ext>
          </c:extLst>
        </c:ser>
        <c:dLbls>
          <c:showLegendKey val="0"/>
          <c:showVal val="0"/>
          <c:showCatName val="0"/>
          <c:showSerName val="0"/>
          <c:showPercent val="0"/>
          <c:showBubbleSize val="0"/>
        </c:dLbls>
        <c:marker val="1"/>
        <c:smooth val="0"/>
        <c:axId val="46250240"/>
        <c:axId val="46260608"/>
      </c:lineChart>
      <c:dateAx>
        <c:axId val="46250240"/>
        <c:scaling>
          <c:orientation val="minMax"/>
        </c:scaling>
        <c:delete val="1"/>
        <c:axPos val="b"/>
        <c:numFmt formatCode="ge" sourceLinked="1"/>
        <c:majorTickMark val="none"/>
        <c:minorTickMark val="none"/>
        <c:tickLblPos val="none"/>
        <c:crossAx val="46260608"/>
        <c:crosses val="autoZero"/>
        <c:auto val="1"/>
        <c:lblOffset val="100"/>
        <c:baseTimeUnit val="years"/>
      </c:dateAx>
      <c:valAx>
        <c:axId val="462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70.47</c:v>
                </c:pt>
                <c:pt idx="1">
                  <c:v>77.14</c:v>
                </c:pt>
                <c:pt idx="2">
                  <c:v>79.89</c:v>
                </c:pt>
                <c:pt idx="3">
                  <c:v>82.48</c:v>
                </c:pt>
                <c:pt idx="4">
                  <c:v>74.72</c:v>
                </c:pt>
              </c:numCache>
            </c:numRef>
          </c:val>
          <c:extLst xmlns:c16r2="http://schemas.microsoft.com/office/drawing/2015/06/chart">
            <c:ext xmlns:c16="http://schemas.microsoft.com/office/drawing/2014/chart" uri="{C3380CC4-5D6E-409C-BE32-E72D297353CC}">
              <c16:uniqueId val="{00000000-9F95-4B78-9262-13F8518882A2}"/>
            </c:ext>
          </c:extLst>
        </c:ser>
        <c:dLbls>
          <c:showLegendKey val="0"/>
          <c:showVal val="0"/>
          <c:showCatName val="0"/>
          <c:showSerName val="0"/>
          <c:showPercent val="0"/>
          <c:showBubbleSize val="0"/>
        </c:dLbls>
        <c:gapWidth val="150"/>
        <c:axId val="46312064"/>
        <c:axId val="4631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9F95-4B78-9262-13F8518882A2}"/>
            </c:ext>
          </c:extLst>
        </c:ser>
        <c:dLbls>
          <c:showLegendKey val="0"/>
          <c:showVal val="0"/>
          <c:showCatName val="0"/>
          <c:showSerName val="0"/>
          <c:showPercent val="0"/>
          <c:showBubbleSize val="0"/>
        </c:dLbls>
        <c:marker val="1"/>
        <c:smooth val="0"/>
        <c:axId val="46312064"/>
        <c:axId val="46314240"/>
      </c:lineChart>
      <c:dateAx>
        <c:axId val="46312064"/>
        <c:scaling>
          <c:orientation val="minMax"/>
        </c:scaling>
        <c:delete val="1"/>
        <c:axPos val="b"/>
        <c:numFmt formatCode="ge" sourceLinked="1"/>
        <c:majorTickMark val="none"/>
        <c:minorTickMark val="none"/>
        <c:tickLblPos val="none"/>
        <c:crossAx val="46314240"/>
        <c:crosses val="autoZero"/>
        <c:auto val="1"/>
        <c:lblOffset val="100"/>
        <c:baseTimeUnit val="years"/>
      </c:dateAx>
      <c:valAx>
        <c:axId val="463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57.67</c:v>
                </c:pt>
                <c:pt idx="1">
                  <c:v>58.41</c:v>
                </c:pt>
                <c:pt idx="2">
                  <c:v>56.29</c:v>
                </c:pt>
                <c:pt idx="3">
                  <c:v>63.39</c:v>
                </c:pt>
                <c:pt idx="4">
                  <c:v>66.12</c:v>
                </c:pt>
              </c:numCache>
            </c:numRef>
          </c:val>
          <c:extLst xmlns:c16r2="http://schemas.microsoft.com/office/drawing/2015/06/chart">
            <c:ext xmlns:c16="http://schemas.microsoft.com/office/drawing/2014/chart" uri="{C3380CC4-5D6E-409C-BE32-E72D297353CC}">
              <c16:uniqueId val="{00000000-B4D1-4E93-9A22-798D1BADC766}"/>
            </c:ext>
          </c:extLst>
        </c:ser>
        <c:dLbls>
          <c:showLegendKey val="0"/>
          <c:showVal val="0"/>
          <c:showCatName val="0"/>
          <c:showSerName val="0"/>
          <c:showPercent val="0"/>
          <c:showBubbleSize val="0"/>
        </c:dLbls>
        <c:gapWidth val="150"/>
        <c:axId val="108456960"/>
        <c:axId val="10984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B4D1-4E93-9A22-798D1BADC766}"/>
            </c:ext>
          </c:extLst>
        </c:ser>
        <c:dLbls>
          <c:showLegendKey val="0"/>
          <c:showVal val="0"/>
          <c:showCatName val="0"/>
          <c:showSerName val="0"/>
          <c:showPercent val="0"/>
          <c:showBubbleSize val="0"/>
        </c:dLbls>
        <c:marker val="1"/>
        <c:smooth val="0"/>
        <c:axId val="108456960"/>
        <c:axId val="109843584"/>
      </c:lineChart>
      <c:dateAx>
        <c:axId val="108456960"/>
        <c:scaling>
          <c:orientation val="minMax"/>
        </c:scaling>
        <c:delete val="1"/>
        <c:axPos val="b"/>
        <c:numFmt formatCode="ge" sourceLinked="1"/>
        <c:majorTickMark val="none"/>
        <c:minorTickMark val="none"/>
        <c:tickLblPos val="none"/>
        <c:crossAx val="109843584"/>
        <c:crosses val="autoZero"/>
        <c:auto val="1"/>
        <c:lblOffset val="100"/>
        <c:baseTimeUnit val="years"/>
      </c:dateAx>
      <c:valAx>
        <c:axId val="1098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38-4ED4-B2E8-6FFF70692CDA}"/>
            </c:ext>
          </c:extLst>
        </c:ser>
        <c:dLbls>
          <c:showLegendKey val="0"/>
          <c:showVal val="0"/>
          <c:showCatName val="0"/>
          <c:showSerName val="0"/>
          <c:showPercent val="0"/>
          <c:showBubbleSize val="0"/>
        </c:dLbls>
        <c:gapWidth val="150"/>
        <c:axId val="45903232"/>
        <c:axId val="459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38-4ED4-B2E8-6FFF70692CDA}"/>
            </c:ext>
          </c:extLst>
        </c:ser>
        <c:dLbls>
          <c:showLegendKey val="0"/>
          <c:showVal val="0"/>
          <c:showCatName val="0"/>
          <c:showSerName val="0"/>
          <c:showPercent val="0"/>
          <c:showBubbleSize val="0"/>
        </c:dLbls>
        <c:marker val="1"/>
        <c:smooth val="0"/>
        <c:axId val="45903232"/>
        <c:axId val="45925888"/>
      </c:lineChart>
      <c:dateAx>
        <c:axId val="45903232"/>
        <c:scaling>
          <c:orientation val="minMax"/>
        </c:scaling>
        <c:delete val="1"/>
        <c:axPos val="b"/>
        <c:numFmt formatCode="ge" sourceLinked="1"/>
        <c:majorTickMark val="none"/>
        <c:minorTickMark val="none"/>
        <c:tickLblPos val="none"/>
        <c:crossAx val="45925888"/>
        <c:crosses val="autoZero"/>
        <c:auto val="1"/>
        <c:lblOffset val="100"/>
        <c:baseTimeUnit val="years"/>
      </c:dateAx>
      <c:valAx>
        <c:axId val="459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0C-4FAA-85E1-C3F65D75090D}"/>
            </c:ext>
          </c:extLst>
        </c:ser>
        <c:dLbls>
          <c:showLegendKey val="0"/>
          <c:showVal val="0"/>
          <c:showCatName val="0"/>
          <c:showSerName val="0"/>
          <c:showPercent val="0"/>
          <c:showBubbleSize val="0"/>
        </c:dLbls>
        <c:gapWidth val="150"/>
        <c:axId val="46096384"/>
        <c:axId val="460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0C-4FAA-85E1-C3F65D75090D}"/>
            </c:ext>
          </c:extLst>
        </c:ser>
        <c:dLbls>
          <c:showLegendKey val="0"/>
          <c:showVal val="0"/>
          <c:showCatName val="0"/>
          <c:showSerName val="0"/>
          <c:showPercent val="0"/>
          <c:showBubbleSize val="0"/>
        </c:dLbls>
        <c:marker val="1"/>
        <c:smooth val="0"/>
        <c:axId val="46096384"/>
        <c:axId val="46098304"/>
      </c:lineChart>
      <c:dateAx>
        <c:axId val="46096384"/>
        <c:scaling>
          <c:orientation val="minMax"/>
        </c:scaling>
        <c:delete val="1"/>
        <c:axPos val="b"/>
        <c:numFmt formatCode="ge" sourceLinked="1"/>
        <c:majorTickMark val="none"/>
        <c:minorTickMark val="none"/>
        <c:tickLblPos val="none"/>
        <c:crossAx val="46098304"/>
        <c:crosses val="autoZero"/>
        <c:auto val="1"/>
        <c:lblOffset val="100"/>
        <c:baseTimeUnit val="years"/>
      </c:dateAx>
      <c:valAx>
        <c:axId val="460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33-4FF2-B634-8797DCDE6D94}"/>
            </c:ext>
          </c:extLst>
        </c:ser>
        <c:dLbls>
          <c:showLegendKey val="0"/>
          <c:showVal val="0"/>
          <c:showCatName val="0"/>
          <c:showSerName val="0"/>
          <c:showPercent val="0"/>
          <c:showBubbleSize val="0"/>
        </c:dLbls>
        <c:gapWidth val="150"/>
        <c:axId val="46408448"/>
        <c:axId val="464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33-4FF2-B634-8797DCDE6D94}"/>
            </c:ext>
          </c:extLst>
        </c:ser>
        <c:dLbls>
          <c:showLegendKey val="0"/>
          <c:showVal val="0"/>
          <c:showCatName val="0"/>
          <c:showSerName val="0"/>
          <c:showPercent val="0"/>
          <c:showBubbleSize val="0"/>
        </c:dLbls>
        <c:marker val="1"/>
        <c:smooth val="0"/>
        <c:axId val="46408448"/>
        <c:axId val="46410368"/>
      </c:lineChart>
      <c:dateAx>
        <c:axId val="46408448"/>
        <c:scaling>
          <c:orientation val="minMax"/>
        </c:scaling>
        <c:delete val="1"/>
        <c:axPos val="b"/>
        <c:numFmt formatCode="ge" sourceLinked="1"/>
        <c:majorTickMark val="none"/>
        <c:minorTickMark val="none"/>
        <c:tickLblPos val="none"/>
        <c:crossAx val="46410368"/>
        <c:crosses val="autoZero"/>
        <c:auto val="1"/>
        <c:lblOffset val="100"/>
        <c:baseTimeUnit val="years"/>
      </c:dateAx>
      <c:valAx>
        <c:axId val="464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36-41C7-A13A-43E28D3DF440}"/>
            </c:ext>
          </c:extLst>
        </c:ser>
        <c:dLbls>
          <c:showLegendKey val="0"/>
          <c:showVal val="0"/>
          <c:showCatName val="0"/>
          <c:showSerName val="0"/>
          <c:showPercent val="0"/>
          <c:showBubbleSize val="0"/>
        </c:dLbls>
        <c:gapWidth val="150"/>
        <c:axId val="46435328"/>
        <c:axId val="464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36-41C7-A13A-43E28D3DF440}"/>
            </c:ext>
          </c:extLst>
        </c:ser>
        <c:dLbls>
          <c:showLegendKey val="0"/>
          <c:showVal val="0"/>
          <c:showCatName val="0"/>
          <c:showSerName val="0"/>
          <c:showPercent val="0"/>
          <c:showBubbleSize val="0"/>
        </c:dLbls>
        <c:marker val="1"/>
        <c:smooth val="0"/>
        <c:axId val="46435328"/>
        <c:axId val="46437504"/>
      </c:lineChart>
      <c:dateAx>
        <c:axId val="46435328"/>
        <c:scaling>
          <c:orientation val="minMax"/>
        </c:scaling>
        <c:delete val="1"/>
        <c:axPos val="b"/>
        <c:numFmt formatCode="ge" sourceLinked="1"/>
        <c:majorTickMark val="none"/>
        <c:minorTickMark val="none"/>
        <c:tickLblPos val="none"/>
        <c:crossAx val="46437504"/>
        <c:crosses val="autoZero"/>
        <c:auto val="1"/>
        <c:lblOffset val="100"/>
        <c:baseTimeUnit val="years"/>
      </c:dateAx>
      <c:valAx>
        <c:axId val="464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980.43</c:v>
                </c:pt>
                <c:pt idx="1">
                  <c:v>732.8</c:v>
                </c:pt>
                <c:pt idx="2">
                  <c:v>643.79</c:v>
                </c:pt>
                <c:pt idx="3">
                  <c:v>589.28</c:v>
                </c:pt>
                <c:pt idx="4">
                  <c:v>559.03</c:v>
                </c:pt>
              </c:numCache>
            </c:numRef>
          </c:val>
          <c:extLst xmlns:c16r2="http://schemas.microsoft.com/office/drawing/2015/06/chart">
            <c:ext xmlns:c16="http://schemas.microsoft.com/office/drawing/2014/chart" uri="{C3380CC4-5D6E-409C-BE32-E72D297353CC}">
              <c16:uniqueId val="{00000000-6849-4BEB-85DD-DCE7824419EE}"/>
            </c:ext>
          </c:extLst>
        </c:ser>
        <c:dLbls>
          <c:showLegendKey val="0"/>
          <c:showVal val="0"/>
          <c:showCatName val="0"/>
          <c:showSerName val="0"/>
          <c:showPercent val="0"/>
          <c:showBubbleSize val="0"/>
        </c:dLbls>
        <c:gapWidth val="150"/>
        <c:axId val="46484864"/>
        <c:axId val="464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6849-4BEB-85DD-DCE7824419EE}"/>
            </c:ext>
          </c:extLst>
        </c:ser>
        <c:dLbls>
          <c:showLegendKey val="0"/>
          <c:showVal val="0"/>
          <c:showCatName val="0"/>
          <c:showSerName val="0"/>
          <c:showPercent val="0"/>
          <c:showBubbleSize val="0"/>
        </c:dLbls>
        <c:marker val="1"/>
        <c:smooth val="0"/>
        <c:axId val="46484864"/>
        <c:axId val="46495232"/>
      </c:lineChart>
      <c:dateAx>
        <c:axId val="46484864"/>
        <c:scaling>
          <c:orientation val="minMax"/>
        </c:scaling>
        <c:delete val="1"/>
        <c:axPos val="b"/>
        <c:numFmt formatCode="ge" sourceLinked="1"/>
        <c:majorTickMark val="none"/>
        <c:minorTickMark val="none"/>
        <c:tickLblPos val="none"/>
        <c:crossAx val="46495232"/>
        <c:crosses val="autoZero"/>
        <c:auto val="1"/>
        <c:lblOffset val="100"/>
        <c:baseTimeUnit val="years"/>
      </c:dateAx>
      <c:valAx>
        <c:axId val="464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43.48</c:v>
                </c:pt>
                <c:pt idx="1">
                  <c:v>50.96</c:v>
                </c:pt>
                <c:pt idx="2">
                  <c:v>55.15</c:v>
                </c:pt>
                <c:pt idx="3">
                  <c:v>60.67</c:v>
                </c:pt>
                <c:pt idx="4">
                  <c:v>66.010000000000005</c:v>
                </c:pt>
              </c:numCache>
            </c:numRef>
          </c:val>
          <c:extLst xmlns:c16r2="http://schemas.microsoft.com/office/drawing/2015/06/chart">
            <c:ext xmlns:c16="http://schemas.microsoft.com/office/drawing/2014/chart" uri="{C3380CC4-5D6E-409C-BE32-E72D297353CC}">
              <c16:uniqueId val="{00000000-68F9-4E48-9501-96F394613CCA}"/>
            </c:ext>
          </c:extLst>
        </c:ser>
        <c:dLbls>
          <c:showLegendKey val="0"/>
          <c:showVal val="0"/>
          <c:showCatName val="0"/>
          <c:showSerName val="0"/>
          <c:showPercent val="0"/>
          <c:showBubbleSize val="0"/>
        </c:dLbls>
        <c:gapWidth val="150"/>
        <c:axId val="46503808"/>
        <c:axId val="4652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68F9-4E48-9501-96F394613CCA}"/>
            </c:ext>
          </c:extLst>
        </c:ser>
        <c:dLbls>
          <c:showLegendKey val="0"/>
          <c:showVal val="0"/>
          <c:showCatName val="0"/>
          <c:showSerName val="0"/>
          <c:showPercent val="0"/>
          <c:showBubbleSize val="0"/>
        </c:dLbls>
        <c:marker val="1"/>
        <c:smooth val="0"/>
        <c:axId val="46503808"/>
        <c:axId val="46526464"/>
      </c:lineChart>
      <c:dateAx>
        <c:axId val="46503808"/>
        <c:scaling>
          <c:orientation val="minMax"/>
        </c:scaling>
        <c:delete val="1"/>
        <c:axPos val="b"/>
        <c:numFmt formatCode="ge" sourceLinked="1"/>
        <c:majorTickMark val="none"/>
        <c:minorTickMark val="none"/>
        <c:tickLblPos val="none"/>
        <c:crossAx val="46526464"/>
        <c:crosses val="autoZero"/>
        <c:auto val="1"/>
        <c:lblOffset val="100"/>
        <c:baseTimeUnit val="years"/>
      </c:dateAx>
      <c:valAx>
        <c:axId val="465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323.63</c:v>
                </c:pt>
                <c:pt idx="1">
                  <c:v>344.93</c:v>
                </c:pt>
                <c:pt idx="2">
                  <c:v>334.76</c:v>
                </c:pt>
                <c:pt idx="3">
                  <c:v>302.69</c:v>
                </c:pt>
                <c:pt idx="4">
                  <c:v>282.33999999999997</c:v>
                </c:pt>
              </c:numCache>
            </c:numRef>
          </c:val>
          <c:extLst xmlns:c16r2="http://schemas.microsoft.com/office/drawing/2015/06/chart">
            <c:ext xmlns:c16="http://schemas.microsoft.com/office/drawing/2014/chart" uri="{C3380CC4-5D6E-409C-BE32-E72D297353CC}">
              <c16:uniqueId val="{00000000-3220-4594-93FF-945C2C3D61CD}"/>
            </c:ext>
          </c:extLst>
        </c:ser>
        <c:dLbls>
          <c:showLegendKey val="0"/>
          <c:showVal val="0"/>
          <c:showCatName val="0"/>
          <c:showSerName val="0"/>
          <c:showPercent val="0"/>
          <c:showBubbleSize val="0"/>
        </c:dLbls>
        <c:gapWidth val="150"/>
        <c:axId val="46225280"/>
        <c:axId val="462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3220-4594-93FF-945C2C3D61CD}"/>
            </c:ext>
          </c:extLst>
        </c:ser>
        <c:dLbls>
          <c:showLegendKey val="0"/>
          <c:showVal val="0"/>
          <c:showCatName val="0"/>
          <c:showSerName val="0"/>
          <c:showPercent val="0"/>
          <c:showBubbleSize val="0"/>
        </c:dLbls>
        <c:marker val="1"/>
        <c:smooth val="0"/>
        <c:axId val="46225280"/>
        <c:axId val="46227456"/>
      </c:lineChart>
      <c:dateAx>
        <c:axId val="46225280"/>
        <c:scaling>
          <c:orientation val="minMax"/>
        </c:scaling>
        <c:delete val="1"/>
        <c:axPos val="b"/>
        <c:numFmt formatCode="ge" sourceLinked="1"/>
        <c:majorTickMark val="none"/>
        <c:minorTickMark val="none"/>
        <c:tickLblPos val="none"/>
        <c:crossAx val="46227456"/>
        <c:crosses val="autoZero"/>
        <c:auto val="1"/>
        <c:lblOffset val="100"/>
        <c:baseTimeUnit val="years"/>
      </c:dateAx>
      <c:valAx>
        <c:axId val="462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沖縄県　大宜味村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D3</v>
      </c>
      <c r="X8" s="78"/>
      <c r="Y8" s="78"/>
      <c r="Z8" s="78"/>
      <c r="AA8" s="78"/>
      <c r="AB8" s="78"/>
      <c r="AC8" s="78"/>
      <c r="AD8" s="78" t="str">
        <f>データ!$M$6</f>
        <v>非設置</v>
      </c>
      <c r="AE8" s="78"/>
      <c r="AF8" s="78"/>
      <c r="AG8" s="78"/>
      <c r="AH8" s="78"/>
      <c r="AI8" s="78"/>
      <c r="AJ8" s="78"/>
      <c r="AK8" s="2"/>
      <c r="AL8" s="72">
        <f>データ!$R$6</f>
        <v>3127</v>
      </c>
      <c r="AM8" s="72"/>
      <c r="AN8" s="72"/>
      <c r="AO8" s="72"/>
      <c r="AP8" s="72"/>
      <c r="AQ8" s="72"/>
      <c r="AR8" s="72"/>
      <c r="AS8" s="72"/>
      <c r="AT8" s="71">
        <f>データ!$S$6</f>
        <v>63.55</v>
      </c>
      <c r="AU8" s="71"/>
      <c r="AV8" s="71"/>
      <c r="AW8" s="71"/>
      <c r="AX8" s="71"/>
      <c r="AY8" s="71"/>
      <c r="AZ8" s="71"/>
      <c r="BA8" s="71"/>
      <c r="BB8" s="71">
        <f>データ!$T$6</f>
        <v>49.21</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99.9</v>
      </c>
      <c r="Q10" s="71"/>
      <c r="R10" s="71"/>
      <c r="S10" s="71"/>
      <c r="T10" s="71"/>
      <c r="U10" s="71"/>
      <c r="V10" s="71"/>
      <c r="W10" s="72">
        <f>データ!$Q$6</f>
        <v>2527</v>
      </c>
      <c r="X10" s="72"/>
      <c r="Y10" s="72"/>
      <c r="Z10" s="72"/>
      <c r="AA10" s="72"/>
      <c r="AB10" s="72"/>
      <c r="AC10" s="72"/>
      <c r="AD10" s="2"/>
      <c r="AE10" s="2"/>
      <c r="AF10" s="2"/>
      <c r="AG10" s="2"/>
      <c r="AH10" s="2"/>
      <c r="AI10" s="2"/>
      <c r="AJ10" s="2"/>
      <c r="AK10" s="2"/>
      <c r="AL10" s="72">
        <f>データ!$U$6</f>
        <v>3107</v>
      </c>
      <c r="AM10" s="72"/>
      <c r="AN10" s="72"/>
      <c r="AO10" s="72"/>
      <c r="AP10" s="72"/>
      <c r="AQ10" s="72"/>
      <c r="AR10" s="72"/>
      <c r="AS10" s="72"/>
      <c r="AT10" s="71">
        <f>データ!$V$6</f>
        <v>13.94</v>
      </c>
      <c r="AU10" s="71"/>
      <c r="AV10" s="71"/>
      <c r="AW10" s="71"/>
      <c r="AX10" s="71"/>
      <c r="AY10" s="71"/>
      <c r="AZ10" s="71"/>
      <c r="BA10" s="71"/>
      <c r="BB10" s="71">
        <f>データ!$W$6</f>
        <v>222.88</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npvN7Pg6bAk33O4kvN8GMP1Y4HLcK5Rx6pQ1ZXtb5QoTM/4Ahsxey3PMCs4mkLwyYciHuOFpLKCKY+zzf4oBSw==" saltValue="TxUrsqUixjclZxsxoeyqr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82" t="s">
        <v>63</v>
      </c>
      <c r="I3" s="83"/>
      <c r="J3" s="83"/>
      <c r="K3" s="83"/>
      <c r="L3" s="83"/>
      <c r="M3" s="83"/>
      <c r="N3" s="83"/>
      <c r="O3" s="83"/>
      <c r="P3" s="83"/>
      <c r="Q3" s="83"/>
      <c r="R3" s="83"/>
      <c r="S3" s="83"/>
      <c r="T3" s="83"/>
      <c r="U3" s="83"/>
      <c r="V3" s="83"/>
      <c r="W3" s="84"/>
      <c r="X3" s="88" t="s">
        <v>64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65</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66</v>
      </c>
      <c r="B4" s="30"/>
      <c r="C4" s="30"/>
      <c r="D4" s="30"/>
      <c r="E4" s="30"/>
      <c r="F4" s="30"/>
      <c r="G4" s="30"/>
      <c r="H4" s="85"/>
      <c r="I4" s="86"/>
      <c r="J4" s="86"/>
      <c r="K4" s="86"/>
      <c r="L4" s="86"/>
      <c r="M4" s="86"/>
      <c r="N4" s="86"/>
      <c r="O4" s="86"/>
      <c r="P4" s="86"/>
      <c r="Q4" s="86"/>
      <c r="R4" s="86"/>
      <c r="S4" s="86"/>
      <c r="T4" s="86"/>
      <c r="U4" s="86"/>
      <c r="V4" s="86"/>
      <c r="W4" s="87"/>
      <c r="X4" s="81" t="s">
        <v>67</v>
      </c>
      <c r="Y4" s="81"/>
      <c r="Z4" s="81"/>
      <c r="AA4" s="81"/>
      <c r="AB4" s="81"/>
      <c r="AC4" s="81"/>
      <c r="AD4" s="81"/>
      <c r="AE4" s="81"/>
      <c r="AF4" s="81"/>
      <c r="AG4" s="81"/>
      <c r="AH4" s="81"/>
      <c r="AI4" s="81" t="s">
        <v>68</v>
      </c>
      <c r="AJ4" s="81"/>
      <c r="AK4" s="81"/>
      <c r="AL4" s="81"/>
      <c r="AM4" s="81"/>
      <c r="AN4" s="81"/>
      <c r="AO4" s="81"/>
      <c r="AP4" s="81"/>
      <c r="AQ4" s="81"/>
      <c r="AR4" s="81"/>
      <c r="AS4" s="81"/>
      <c r="AT4" s="81" t="s">
        <v>69</v>
      </c>
      <c r="AU4" s="81"/>
      <c r="AV4" s="81"/>
      <c r="AW4" s="81"/>
      <c r="AX4" s="81"/>
      <c r="AY4" s="81"/>
      <c r="AZ4" s="81"/>
      <c r="BA4" s="81"/>
      <c r="BB4" s="81"/>
      <c r="BC4" s="81"/>
      <c r="BD4" s="81"/>
      <c r="BE4" s="81" t="s">
        <v>70</v>
      </c>
      <c r="BF4" s="81"/>
      <c r="BG4" s="81"/>
      <c r="BH4" s="81"/>
      <c r="BI4" s="81"/>
      <c r="BJ4" s="81"/>
      <c r="BK4" s="81"/>
      <c r="BL4" s="81"/>
      <c r="BM4" s="81"/>
      <c r="BN4" s="81"/>
      <c r="BO4" s="81"/>
      <c r="BP4" s="81" t="s">
        <v>71</v>
      </c>
      <c r="BQ4" s="81"/>
      <c r="BR4" s="81"/>
      <c r="BS4" s="81"/>
      <c r="BT4" s="81"/>
      <c r="BU4" s="81"/>
      <c r="BV4" s="81"/>
      <c r="BW4" s="81"/>
      <c r="BX4" s="81"/>
      <c r="BY4" s="81"/>
      <c r="BZ4" s="81"/>
      <c r="CA4" s="81" t="s">
        <v>72</v>
      </c>
      <c r="CB4" s="81"/>
      <c r="CC4" s="81"/>
      <c r="CD4" s="81"/>
      <c r="CE4" s="81"/>
      <c r="CF4" s="81"/>
      <c r="CG4" s="81"/>
      <c r="CH4" s="81"/>
      <c r="CI4" s="81"/>
      <c r="CJ4" s="81"/>
      <c r="CK4" s="81"/>
      <c r="CL4" s="81" t="s">
        <v>73</v>
      </c>
      <c r="CM4" s="81"/>
      <c r="CN4" s="81"/>
      <c r="CO4" s="81"/>
      <c r="CP4" s="81"/>
      <c r="CQ4" s="81"/>
      <c r="CR4" s="81"/>
      <c r="CS4" s="81"/>
      <c r="CT4" s="81"/>
      <c r="CU4" s="81"/>
      <c r="CV4" s="81"/>
      <c r="CW4" s="81" t="s">
        <v>74</v>
      </c>
      <c r="CX4" s="81"/>
      <c r="CY4" s="81"/>
      <c r="CZ4" s="81"/>
      <c r="DA4" s="81"/>
      <c r="DB4" s="81"/>
      <c r="DC4" s="81"/>
      <c r="DD4" s="81"/>
      <c r="DE4" s="81"/>
      <c r="DF4" s="81"/>
      <c r="DG4" s="81"/>
      <c r="DH4" s="81" t="s">
        <v>75</v>
      </c>
      <c r="DI4" s="81"/>
      <c r="DJ4" s="81"/>
      <c r="DK4" s="81"/>
      <c r="DL4" s="81"/>
      <c r="DM4" s="81"/>
      <c r="DN4" s="81"/>
      <c r="DO4" s="81"/>
      <c r="DP4" s="81"/>
      <c r="DQ4" s="81"/>
      <c r="DR4" s="81"/>
      <c r="DS4" s="81" t="s">
        <v>76</v>
      </c>
      <c r="DT4" s="81"/>
      <c r="DU4" s="81"/>
      <c r="DV4" s="81"/>
      <c r="DW4" s="81"/>
      <c r="DX4" s="81"/>
      <c r="DY4" s="81"/>
      <c r="DZ4" s="81"/>
      <c r="EA4" s="81"/>
      <c r="EB4" s="81"/>
      <c r="EC4" s="81"/>
      <c r="ED4" s="81" t="s">
        <v>77</v>
      </c>
      <c r="EE4" s="81"/>
      <c r="EF4" s="81"/>
      <c r="EG4" s="81"/>
      <c r="EH4" s="81"/>
      <c r="EI4" s="81"/>
      <c r="EJ4" s="81"/>
      <c r="EK4" s="81"/>
      <c r="EL4" s="81"/>
      <c r="EM4" s="81"/>
      <c r="EN4" s="81"/>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473022</v>
      </c>
      <c r="D6" s="33">
        <f t="shared" si="3"/>
        <v>47</v>
      </c>
      <c r="E6" s="33">
        <f t="shared" si="3"/>
        <v>1</v>
      </c>
      <c r="F6" s="33">
        <f t="shared" si="3"/>
        <v>0</v>
      </c>
      <c r="G6" s="33">
        <f t="shared" si="3"/>
        <v>0</v>
      </c>
      <c r="H6" s="33" t="str">
        <f t="shared" si="3"/>
        <v>沖縄県　大宜味村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99.9</v>
      </c>
      <c r="Q6" s="34">
        <f t="shared" si="3"/>
        <v>2527</v>
      </c>
      <c r="R6" s="34">
        <f t="shared" si="3"/>
        <v>3127</v>
      </c>
      <c r="S6" s="34">
        <f t="shared" si="3"/>
        <v>63.55</v>
      </c>
      <c r="T6" s="34">
        <f t="shared" si="3"/>
        <v>49.21</v>
      </c>
      <c r="U6" s="34">
        <f t="shared" si="3"/>
        <v>3107</v>
      </c>
      <c r="V6" s="34">
        <f t="shared" si="3"/>
        <v>13.94</v>
      </c>
      <c r="W6" s="34">
        <f t="shared" si="3"/>
        <v>222.88</v>
      </c>
      <c r="X6" s="35">
        <f>IF(X7="",NA(),X7)</f>
        <v>57.67</v>
      </c>
      <c r="Y6" s="35">
        <f t="shared" ref="Y6:AG6" si="4">IF(Y7="",NA(),Y7)</f>
        <v>58.41</v>
      </c>
      <c r="Z6" s="35">
        <f t="shared" si="4"/>
        <v>56.29</v>
      </c>
      <c r="AA6" s="35">
        <f t="shared" si="4"/>
        <v>63.39</v>
      </c>
      <c r="AB6" s="35">
        <f t="shared" si="4"/>
        <v>66.12</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980.43</v>
      </c>
      <c r="BF6" s="35">
        <f t="shared" ref="BF6:BN6" si="7">IF(BF7="",NA(),BF7)</f>
        <v>732.8</v>
      </c>
      <c r="BG6" s="35">
        <f t="shared" si="7"/>
        <v>643.79</v>
      </c>
      <c r="BH6" s="35">
        <f t="shared" si="7"/>
        <v>589.28</v>
      </c>
      <c r="BI6" s="35">
        <f t="shared" si="7"/>
        <v>559.03</v>
      </c>
      <c r="BJ6" s="35">
        <f t="shared" si="7"/>
        <v>1113.76</v>
      </c>
      <c r="BK6" s="35">
        <f t="shared" si="7"/>
        <v>1125.69</v>
      </c>
      <c r="BL6" s="35">
        <f t="shared" si="7"/>
        <v>1134.67</v>
      </c>
      <c r="BM6" s="35">
        <f t="shared" si="7"/>
        <v>1144.79</v>
      </c>
      <c r="BN6" s="35">
        <f t="shared" si="7"/>
        <v>1061.58</v>
      </c>
      <c r="BO6" s="34" t="str">
        <f>IF(BO7="","",IF(BO7="-","【-】","【"&amp;SUBSTITUTE(TEXT(BO7,"#,##0.00"),"-","△")&amp;"】"))</f>
        <v>【1,141.75】</v>
      </c>
      <c r="BP6" s="35">
        <f>IF(BP7="",NA(),BP7)</f>
        <v>43.48</v>
      </c>
      <c r="BQ6" s="35">
        <f t="shared" ref="BQ6:BY6" si="8">IF(BQ7="",NA(),BQ7)</f>
        <v>50.96</v>
      </c>
      <c r="BR6" s="35">
        <f t="shared" si="8"/>
        <v>55.15</v>
      </c>
      <c r="BS6" s="35">
        <f t="shared" si="8"/>
        <v>60.67</v>
      </c>
      <c r="BT6" s="35">
        <f t="shared" si="8"/>
        <v>66.010000000000005</v>
      </c>
      <c r="BU6" s="35">
        <f t="shared" si="8"/>
        <v>34.25</v>
      </c>
      <c r="BV6" s="35">
        <f t="shared" si="8"/>
        <v>46.48</v>
      </c>
      <c r="BW6" s="35">
        <f t="shared" si="8"/>
        <v>40.6</v>
      </c>
      <c r="BX6" s="35">
        <f t="shared" si="8"/>
        <v>56.04</v>
      </c>
      <c r="BY6" s="35">
        <f t="shared" si="8"/>
        <v>58.52</v>
      </c>
      <c r="BZ6" s="34" t="str">
        <f>IF(BZ7="","",IF(BZ7="-","【-】","【"&amp;SUBSTITUTE(TEXT(BZ7,"#,##0.00"),"-","△")&amp;"】"))</f>
        <v>【54.93】</v>
      </c>
      <c r="CA6" s="35">
        <f>IF(CA7="",NA(),CA7)</f>
        <v>323.63</v>
      </c>
      <c r="CB6" s="35">
        <f t="shared" ref="CB6:CJ6" si="9">IF(CB7="",NA(),CB7)</f>
        <v>344.93</v>
      </c>
      <c r="CC6" s="35">
        <f t="shared" si="9"/>
        <v>334.76</v>
      </c>
      <c r="CD6" s="35">
        <f t="shared" si="9"/>
        <v>302.69</v>
      </c>
      <c r="CE6" s="35">
        <f t="shared" si="9"/>
        <v>282.33999999999997</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84.89</v>
      </c>
      <c r="CM6" s="35">
        <f t="shared" ref="CM6:CU6" si="10">IF(CM7="",NA(),CM7)</f>
        <v>75.599999999999994</v>
      </c>
      <c r="CN6" s="35">
        <f t="shared" si="10"/>
        <v>70.41</v>
      </c>
      <c r="CO6" s="35">
        <f t="shared" si="10"/>
        <v>68.290000000000006</v>
      </c>
      <c r="CP6" s="35">
        <f t="shared" si="10"/>
        <v>74.5</v>
      </c>
      <c r="CQ6" s="35">
        <f t="shared" si="10"/>
        <v>57.55</v>
      </c>
      <c r="CR6" s="35">
        <f t="shared" si="10"/>
        <v>57.43</v>
      </c>
      <c r="CS6" s="35">
        <f t="shared" si="10"/>
        <v>57.29</v>
      </c>
      <c r="CT6" s="35">
        <f t="shared" si="10"/>
        <v>55.9</v>
      </c>
      <c r="CU6" s="35">
        <f t="shared" si="10"/>
        <v>57.3</v>
      </c>
      <c r="CV6" s="34" t="str">
        <f>IF(CV7="","",IF(CV7="-","【-】","【"&amp;SUBSTITUTE(TEXT(CV7,"#,##0.00"),"-","△")&amp;"】"))</f>
        <v>【56.91】</v>
      </c>
      <c r="CW6" s="35">
        <f>IF(CW7="",NA(),CW7)</f>
        <v>70.47</v>
      </c>
      <c r="CX6" s="35">
        <f t="shared" ref="CX6:DF6" si="11">IF(CX7="",NA(),CX7)</f>
        <v>77.14</v>
      </c>
      <c r="CY6" s="35">
        <f t="shared" si="11"/>
        <v>79.89</v>
      </c>
      <c r="CZ6" s="35">
        <f t="shared" si="11"/>
        <v>82.48</v>
      </c>
      <c r="DA6" s="35">
        <f t="shared" si="11"/>
        <v>74.72</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0.05</v>
      </c>
      <c r="EE6" s="35">
        <f t="shared" ref="EE6:EM6" si="14">IF(EE7="",NA(),EE7)</f>
        <v>0.04</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473022</v>
      </c>
      <c r="D7" s="37">
        <v>47</v>
      </c>
      <c r="E7" s="37">
        <v>1</v>
      </c>
      <c r="F7" s="37">
        <v>0</v>
      </c>
      <c r="G7" s="37">
        <v>0</v>
      </c>
      <c r="H7" s="37" t="s">
        <v>107</v>
      </c>
      <c r="I7" s="37" t="s">
        <v>108</v>
      </c>
      <c r="J7" s="37" t="s">
        <v>109</v>
      </c>
      <c r="K7" s="37" t="s">
        <v>110</v>
      </c>
      <c r="L7" s="37" t="s">
        <v>111</v>
      </c>
      <c r="M7" s="37" t="s">
        <v>112</v>
      </c>
      <c r="N7" s="38" t="s">
        <v>113</v>
      </c>
      <c r="O7" s="38" t="s">
        <v>114</v>
      </c>
      <c r="P7" s="38">
        <v>99.9</v>
      </c>
      <c r="Q7" s="38">
        <v>2527</v>
      </c>
      <c r="R7" s="38">
        <v>3127</v>
      </c>
      <c r="S7" s="38">
        <v>63.55</v>
      </c>
      <c r="T7" s="38">
        <v>49.21</v>
      </c>
      <c r="U7" s="38">
        <v>3107</v>
      </c>
      <c r="V7" s="38">
        <v>13.94</v>
      </c>
      <c r="W7" s="38">
        <v>222.88</v>
      </c>
      <c r="X7" s="38">
        <v>57.67</v>
      </c>
      <c r="Y7" s="38">
        <v>58.41</v>
      </c>
      <c r="Z7" s="38">
        <v>56.29</v>
      </c>
      <c r="AA7" s="38">
        <v>63.39</v>
      </c>
      <c r="AB7" s="38">
        <v>66.12</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980.43</v>
      </c>
      <c r="BF7" s="38">
        <v>732.8</v>
      </c>
      <c r="BG7" s="38">
        <v>643.79</v>
      </c>
      <c r="BH7" s="38">
        <v>589.28</v>
      </c>
      <c r="BI7" s="38">
        <v>559.03</v>
      </c>
      <c r="BJ7" s="38">
        <v>1113.76</v>
      </c>
      <c r="BK7" s="38">
        <v>1125.69</v>
      </c>
      <c r="BL7" s="38">
        <v>1134.67</v>
      </c>
      <c r="BM7" s="38">
        <v>1144.79</v>
      </c>
      <c r="BN7" s="38">
        <v>1061.58</v>
      </c>
      <c r="BO7" s="38">
        <v>1141.75</v>
      </c>
      <c r="BP7" s="38">
        <v>43.48</v>
      </c>
      <c r="BQ7" s="38">
        <v>50.96</v>
      </c>
      <c r="BR7" s="38">
        <v>55.15</v>
      </c>
      <c r="BS7" s="38">
        <v>60.67</v>
      </c>
      <c r="BT7" s="38">
        <v>66.010000000000005</v>
      </c>
      <c r="BU7" s="38">
        <v>34.25</v>
      </c>
      <c r="BV7" s="38">
        <v>46.48</v>
      </c>
      <c r="BW7" s="38">
        <v>40.6</v>
      </c>
      <c r="BX7" s="38">
        <v>56.04</v>
      </c>
      <c r="BY7" s="38">
        <v>58.52</v>
      </c>
      <c r="BZ7" s="38">
        <v>54.93</v>
      </c>
      <c r="CA7" s="38">
        <v>323.63</v>
      </c>
      <c r="CB7" s="38">
        <v>344.93</v>
      </c>
      <c r="CC7" s="38">
        <v>334.76</v>
      </c>
      <c r="CD7" s="38">
        <v>302.69</v>
      </c>
      <c r="CE7" s="38">
        <v>282.33999999999997</v>
      </c>
      <c r="CF7" s="38">
        <v>501.18</v>
      </c>
      <c r="CG7" s="38">
        <v>376.61</v>
      </c>
      <c r="CH7" s="38">
        <v>440.03</v>
      </c>
      <c r="CI7" s="38">
        <v>304.35000000000002</v>
      </c>
      <c r="CJ7" s="38">
        <v>296.3</v>
      </c>
      <c r="CK7" s="38">
        <v>292.18</v>
      </c>
      <c r="CL7" s="38">
        <v>84.89</v>
      </c>
      <c r="CM7" s="38">
        <v>75.599999999999994</v>
      </c>
      <c r="CN7" s="38">
        <v>70.41</v>
      </c>
      <c r="CO7" s="38">
        <v>68.290000000000006</v>
      </c>
      <c r="CP7" s="38">
        <v>74.5</v>
      </c>
      <c r="CQ7" s="38">
        <v>57.55</v>
      </c>
      <c r="CR7" s="38">
        <v>57.43</v>
      </c>
      <c r="CS7" s="38">
        <v>57.29</v>
      </c>
      <c r="CT7" s="38">
        <v>55.9</v>
      </c>
      <c r="CU7" s="38">
        <v>57.3</v>
      </c>
      <c r="CV7" s="38">
        <v>56.91</v>
      </c>
      <c r="CW7" s="38">
        <v>70.47</v>
      </c>
      <c r="CX7" s="38">
        <v>77.14</v>
      </c>
      <c r="CY7" s="38">
        <v>79.89</v>
      </c>
      <c r="CZ7" s="38">
        <v>82.48</v>
      </c>
      <c r="DA7" s="38">
        <v>74.72</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0.05</v>
      </c>
      <c r="EE7" s="38">
        <v>0.04</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2019-02-02T02:48:07Z</cp:lastPrinted>
  <dcterms:created xsi:type="dcterms:W3CDTF">2018-12-03T08:46:45Z</dcterms:created>
  <dcterms:modified xsi:type="dcterms:W3CDTF">2019-02-02T02:48:09Z</dcterms:modified>
  <cp:category/>
</cp:coreProperties>
</file>