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owSRx9JbBQWKnFmuHE58zC7HQPl0gB12eR9K2/d7jVuq4n1ncW24XS8kd7Z64nPuCRacrg+E+YoSCiAjSPyWA==" workbookSaltValue="OPv+ujJmt3HheHOeN6KN2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<sst xmlns="http://schemas.openxmlformats.org/spreadsheetml/2006/main" count="232" uniqueCount="120">
  <si>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</si>
  <si>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</si>
  <si>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</si>
  <si>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</si>
  <si>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</si>
  <si>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</si>
  <si>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</si>
  <si>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</si>
  <si>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</si>
  <si>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</si>
  <si>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</si>
  <si>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</si>
  <si>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</si>
  <si>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</si>
  <si>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</si>
  <si>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</si>
  <si>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</si>
  <si>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</si>
  <si>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</si>
  <si>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</si>
  <si>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</si>
  <si>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</si>
  <si>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</si>
  <si>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</si>
  <si>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</si>
  <si>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</si>
  <si>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</si>
  <si>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</si>
  <si>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</si>
  <si>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</si>
  <si>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</si>
  <si>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</si>
  <si>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</si>
  <si>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</si>
  <si>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</si>
  <si>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</si>
  <si>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</si>
  <si>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</si>
  <si>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</si>
  <si>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</si>
  <si>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</si>
  <si>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</si>
  <si>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</si>
  <si>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</si>
  <si>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</si>
  <si>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</si>
  <si>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</si>
  <si>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</si>
  <si>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</si>
  <si>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</si>
  <si>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</si>
  <si>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</si>
  <si>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</si>
  <si>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</si>
  <si>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</si>
  <si>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</si>
  <si>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</si>
  <si>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</si>
  <si>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</si>
  <si>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</si>
  <si>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</si>
  <si>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</si>
  <si>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</si>
  <si>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</si>
  <si>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</si>
  <si>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</si>
  <si>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</si>
  <si>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</si>
  <si>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</si>
  <si>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</si>
  <si>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</si>
  <si>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</si>
  <si>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</si>
  <si>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</si>
  <si>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</si>
  <si>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</si>
  <si>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</si>
  <si>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</si>
  <si>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</si>
  <si>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</si>
  <si>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</si>
  <si>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</si>
  <si>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</si>
  <si>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</si>
  <si>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</si>
  <si>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</si>
  <si>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</si>
  <si>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</si>
  <si>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</si>
  <si>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</si>
  <si>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</si>
  <si>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</si>
  <si>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</si>
  <si>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</si>
  <si>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</si>
  <si>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</si>
  <si>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</si>
  <si>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</si>
  <si>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</si>
  <si>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</si>
  <si>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</si>
  <si>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</si>
  <si>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</si>
  <si>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</si>
  <si>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</si>
  <si>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</si>
  <si>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</si>
  <si>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</si>
  <si>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</si>
  <si>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</si>
  <si>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</si>
  <si>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</si>
  <si>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</si>
  <si>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</si>
  <si>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</si>
  <si>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</si>
  <si>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</si>
  <si>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・１人当たりの使用水量が減少傾向にあるものの、市人口は増加傾向にあり、施設利用率や経常収支比率は同程度の水準で推移していくと見込まれるため、経営の健全性・効率性は保たれると予測する。　　　　・平成27年度より南城市水道事業基盤整備計画に基づき基幹管路を中心として水道施設整備を行っているが、今後10年で耐用年数を経過する管路も増大するので長期的な管路更新計画や財政計画を策定し実施していく必要がある。</t>
    <rPh sb="2" eb="3">
      <t>ニン</t>
    </rPh>
    <rPh sb="3" eb="4">
      <t>ア</t>
    </rPh>
    <rPh sb="7" eb="9">
      <t>シヨウ</t>
    </rPh>
    <rPh sb="9" eb="11">
      <t>スイリョウ</t>
    </rPh>
    <rPh sb="12" eb="14">
      <t>ゲンショウ</t>
    </rPh>
    <rPh sb="14" eb="16">
      <t>ケイコウ</t>
    </rPh>
    <rPh sb="23" eb="24">
      <t>シ</t>
    </rPh>
    <rPh sb="24" eb="26">
      <t>ジンコウ</t>
    </rPh>
    <rPh sb="27" eb="29">
      <t>ゾウカ</t>
    </rPh>
    <rPh sb="29" eb="31">
      <t>ケイコウ</t>
    </rPh>
    <rPh sb="35" eb="37">
      <t>シセツ</t>
    </rPh>
    <rPh sb="37" eb="40">
      <t>リヨウリツ</t>
    </rPh>
    <rPh sb="41" eb="43">
      <t>ケイジョウ</t>
    </rPh>
    <rPh sb="43" eb="45">
      <t>シュウシ</t>
    </rPh>
    <rPh sb="45" eb="47">
      <t>ヒリツ</t>
    </rPh>
    <rPh sb="48" eb="51">
      <t>ドウテイド</t>
    </rPh>
    <rPh sb="52" eb="54">
      <t>スイジュン</t>
    </rPh>
    <rPh sb="55" eb="57">
      <t>スイイ</t>
    </rPh>
    <rPh sb="62" eb="64">
      <t>ミコ</t>
    </rPh>
    <rPh sb="70" eb="72">
      <t>ケイエイ</t>
    </rPh>
    <rPh sb="73" eb="76">
      <t>ケンゼンセイ</t>
    </rPh>
    <rPh sb="77" eb="80">
      <t>コウリツセイ</t>
    </rPh>
    <rPh sb="81" eb="82">
      <t>タモ</t>
    </rPh>
    <rPh sb="86" eb="88">
      <t>ヨソク</t>
    </rPh>
    <rPh sb="96" eb="98">
      <t>ヘイセイ</t>
    </rPh>
    <rPh sb="100" eb="102">
      <t>ネンド</t>
    </rPh>
    <rPh sb="104" eb="106">
      <t>ナンジョウ</t>
    </rPh>
    <rPh sb="106" eb="107">
      <t>シ</t>
    </rPh>
    <rPh sb="107" eb="109">
      <t>スイドウ</t>
    </rPh>
    <rPh sb="109" eb="111">
      <t>ジギョウ</t>
    </rPh>
    <rPh sb="111" eb="113">
      <t>キバン</t>
    </rPh>
    <rPh sb="113" eb="115">
      <t>セイビ</t>
    </rPh>
    <rPh sb="115" eb="117">
      <t>ケイカク</t>
    </rPh>
    <rPh sb="118" eb="119">
      <t>モト</t>
    </rPh>
    <rPh sb="121" eb="123">
      <t>キカン</t>
    </rPh>
    <rPh sb="123" eb="125">
      <t>カンロ</t>
    </rPh>
    <rPh sb="126" eb="128">
      <t>チュウシン</t>
    </rPh>
    <rPh sb="131" eb="133">
      <t>スイドウ</t>
    </rPh>
    <rPh sb="133" eb="135">
      <t>シセツ</t>
    </rPh>
    <rPh sb="135" eb="137">
      <t>セイビ</t>
    </rPh>
    <rPh sb="138" eb="139">
      <t>オコナ</t>
    </rPh>
    <rPh sb="145" eb="147">
      <t>コンゴ</t>
    </rPh>
    <rPh sb="149" eb="150">
      <t>ネン</t>
    </rPh>
    <rPh sb="151" eb="153">
      <t>タイヨウ</t>
    </rPh>
    <rPh sb="153" eb="155">
      <t>ネンスウ</t>
    </rPh>
    <rPh sb="156" eb="158">
      <t>ケイカ</t>
    </rPh>
    <rPh sb="160" eb="162">
      <t>カンロ</t>
    </rPh>
    <rPh sb="163" eb="165">
      <t>ゾウダイ</t>
    </rPh>
    <rPh sb="169" eb="172">
      <t>チョウキテキ</t>
    </rPh>
    <rPh sb="173" eb="175">
      <t>カンロ</t>
    </rPh>
    <rPh sb="175" eb="177">
      <t>コウシン</t>
    </rPh>
    <rPh sb="177" eb="179">
      <t>ケイカク</t>
    </rPh>
    <rPh sb="180" eb="182">
      <t>ザイセイ</t>
    </rPh>
    <rPh sb="182" eb="184">
      <t>ケイカク</t>
    </rPh>
    <rPh sb="185" eb="187">
      <t>サクテイ</t>
    </rPh>
    <rPh sb="188" eb="190">
      <t>ジッシ</t>
    </rPh>
    <rPh sb="194" eb="196">
      <t>ヒツヨウ</t>
    </rPh>
    <phoneticPr fontId="16"/>
  </si>
  <si>
    <t>①有形固定資産減価償却率は、平成25年度までは類似団体平均値よりも低い状況にあったが、平成26年度の制度改正により平均値よりも高くなった。これは本市の水道施設が補助金等で取得され減価償却が行われていなかったものが反映されたためである。類似団体平均値よりも高く、耐用年数に近い資産の割合が多いことが示されている。　　　　　　　　　　　　②平成26年度より耐用年数に達し更新時期をむかえる管路が順次発生していくため類似団体平均値よりも低い状況にある。　　　　　　　　　　　　　　③管路更新率は、管路経年化率と同様に今後の更新需要によって更新していくため、類似団体平均値よりも低い状況にあるが、耐用年数に達した管路や施設の更新を計画的かつ効率的に行えるよう、投資及び財政計画を策定し順次進めていく予定である。</t>
    <rPh sb="1" eb="3">
      <t>ユウケイ</t>
    </rPh>
    <rPh sb="3" eb="5">
      <t>コテイ</t>
    </rPh>
    <rPh sb="5" eb="7">
      <t>シサン</t>
    </rPh>
    <rPh sb="7" eb="9">
      <t>ゲンカ</t>
    </rPh>
    <rPh sb="9" eb="11">
      <t>ショウキャク</t>
    </rPh>
    <rPh sb="11" eb="12">
      <t>リツ</t>
    </rPh>
    <rPh sb="14" eb="16">
      <t>ヘイセイ</t>
    </rPh>
    <rPh sb="18" eb="20">
      <t>ネンド</t>
    </rPh>
    <rPh sb="23" eb="25">
      <t>ルイジ</t>
    </rPh>
    <rPh sb="25" eb="27">
      <t>ダンタイ</t>
    </rPh>
    <rPh sb="27" eb="29">
      <t>ヘイキン</t>
    </rPh>
    <rPh sb="29" eb="30">
      <t>チ</t>
    </rPh>
    <rPh sb="33" eb="34">
      <t>ヒク</t>
    </rPh>
    <rPh sb="35" eb="37">
      <t>ジョウキョウ</t>
    </rPh>
    <rPh sb="43" eb="45">
      <t>ヘイセイ</t>
    </rPh>
    <rPh sb="47" eb="49">
      <t>ネンド</t>
    </rPh>
    <rPh sb="50" eb="52">
      <t>セイド</t>
    </rPh>
    <rPh sb="52" eb="54">
      <t>カイセイ</t>
    </rPh>
    <rPh sb="57" eb="59">
      <t>ヘイキン</t>
    </rPh>
    <rPh sb="59" eb="60">
      <t>アタイ</t>
    </rPh>
    <rPh sb="63" eb="64">
      <t>タカ</t>
    </rPh>
    <rPh sb="123" eb="124">
      <t>チ</t>
    </rPh>
    <rPh sb="168" eb="170">
      <t>ヘイセイ</t>
    </rPh>
    <rPh sb="172" eb="174">
      <t>ネンド</t>
    </rPh>
    <rPh sb="176" eb="178">
      <t>タイヨウ</t>
    </rPh>
    <rPh sb="178" eb="180">
      <t>ネンスウ</t>
    </rPh>
    <rPh sb="181" eb="182">
      <t>タッ</t>
    </rPh>
    <rPh sb="183" eb="185">
      <t>コウシン</t>
    </rPh>
    <rPh sb="185" eb="187">
      <t>ジキ</t>
    </rPh>
    <rPh sb="192" eb="194">
      <t>カンロ</t>
    </rPh>
    <rPh sb="195" eb="197">
      <t>ジュンジ</t>
    </rPh>
    <rPh sb="197" eb="199">
      <t>ハッセイ</t>
    </rPh>
    <rPh sb="205" eb="207">
      <t>ルイジ</t>
    </rPh>
    <rPh sb="207" eb="209">
      <t>ダンタイ</t>
    </rPh>
    <rPh sb="209" eb="211">
      <t>ヘイキン</t>
    </rPh>
    <rPh sb="211" eb="212">
      <t>チ</t>
    </rPh>
    <rPh sb="215" eb="216">
      <t>ヒク</t>
    </rPh>
    <rPh sb="217" eb="219">
      <t>ジョウキョウ</t>
    </rPh>
    <rPh sb="238" eb="240">
      <t>カンロ</t>
    </rPh>
    <rPh sb="240" eb="242">
      <t>コウシン</t>
    </rPh>
    <rPh sb="242" eb="243">
      <t>リツ</t>
    </rPh>
    <rPh sb="245" eb="247">
      <t>カンロ</t>
    </rPh>
    <rPh sb="247" eb="250">
      <t>ケイネンカ</t>
    </rPh>
    <rPh sb="250" eb="251">
      <t>リツ</t>
    </rPh>
    <rPh sb="252" eb="254">
      <t>ドウヨウ</t>
    </rPh>
    <rPh sb="255" eb="257">
      <t>コンゴ</t>
    </rPh>
    <rPh sb="258" eb="260">
      <t>コウシン</t>
    </rPh>
    <rPh sb="260" eb="262">
      <t>ジュヨウ</t>
    </rPh>
    <rPh sb="266" eb="268">
      <t>コウシン</t>
    </rPh>
    <rPh sb="275" eb="277">
      <t>ルイジ</t>
    </rPh>
    <rPh sb="277" eb="279">
      <t>ダンタイ</t>
    </rPh>
    <rPh sb="279" eb="281">
      <t>ヘイキン</t>
    </rPh>
    <rPh sb="281" eb="282">
      <t>チ</t>
    </rPh>
    <rPh sb="285" eb="286">
      <t>ヒク</t>
    </rPh>
    <rPh sb="287" eb="289">
      <t>ジョウキョウ</t>
    </rPh>
    <rPh sb="294" eb="296">
      <t>タイヨウ</t>
    </rPh>
    <rPh sb="296" eb="298">
      <t>ネンスウ</t>
    </rPh>
    <rPh sb="299" eb="300">
      <t>タッ</t>
    </rPh>
    <rPh sb="302" eb="304">
      <t>カンロ</t>
    </rPh>
    <rPh sb="305" eb="307">
      <t>シセツ</t>
    </rPh>
    <rPh sb="308" eb="310">
      <t>コウシン</t>
    </rPh>
    <rPh sb="311" eb="314">
      <t>ケイカクテキ</t>
    </rPh>
    <rPh sb="316" eb="318">
      <t>コウリツ</t>
    </rPh>
    <rPh sb="318" eb="319">
      <t>テキ</t>
    </rPh>
    <rPh sb="320" eb="321">
      <t>オコナ</t>
    </rPh>
    <rPh sb="326" eb="328">
      <t>トウシ</t>
    </rPh>
    <rPh sb="328" eb="329">
      <t>オヨ</t>
    </rPh>
    <rPh sb="330" eb="332">
      <t>ザイセイ</t>
    </rPh>
    <rPh sb="332" eb="334">
      <t>ケイカク</t>
    </rPh>
    <rPh sb="335" eb="337">
      <t>サクテイ</t>
    </rPh>
    <rPh sb="338" eb="340">
      <t>ジュンジ</t>
    </rPh>
    <rPh sb="340" eb="341">
      <t>スス</t>
    </rPh>
    <rPh sb="345" eb="347">
      <t>ヨテイ</t>
    </rPh>
    <phoneticPr fontId="16"/>
  </si>
  <si>
    <t>①経常収支比率は黒字である100％を超えている。平成29年度は類似団体平均値を上回っているため健全な状態といえるが、今後の更新投資等に係る費用を確保するためには、さらなる費用削減に取り組む必要がある。　　　　　　　　　　　　　　　　　　　　②累積欠損金は発生していない。　　　　　　　　　③200％を上回っているため健全な状態といえる。　　④企業債残高対給水収益比率は、企業債残高が少ないため類似団体平均値よりも低い状態にあると考えられる。　　　　　　　　　　　　　　　　　　　⑤給水原価か下がっているため回収率の上昇につながっていると思われる。平均値を上回っているため良好と判断できるが、今後も維持するために回収率の向上に努めていきたい。　　　　　　　　　　　　　　　　　　　　　　　　　　　　　　　　　　　　　　　　　　　⑥給水原価は全国及び類似団体平均値よりも高い傾向にあるが、直近5年の間に少しずつ減少してきている。要因としては施設維持管理費や人件費等の経常費用の減少が影響していると思われる。　　　　　　　　　　　　　　　　　　　　　⑦類似団体と比較すると利用率は高く適正規模であると判断できる。　　　　　　　　　　　　　　　　　　　　　　⑧漏水調査等を随時行っているため類似団体平均値よりも高い。今後とも継続して有収率の向上に努めていきたい。</t>
    <rPh sb="1" eb="3">
      <t>ケイジョウ</t>
    </rPh>
    <rPh sb="3" eb="5">
      <t>シュウシ</t>
    </rPh>
    <rPh sb="5" eb="7">
      <t>ヒリツ</t>
    </rPh>
    <rPh sb="8" eb="10">
      <t>クロジ</t>
    </rPh>
    <rPh sb="18" eb="19">
      <t>コ</t>
    </rPh>
    <rPh sb="24" eb="26">
      <t>ヘイセイ</t>
    </rPh>
    <rPh sb="28" eb="30">
      <t>ネンド</t>
    </rPh>
    <rPh sb="31" eb="33">
      <t>ルイジ</t>
    </rPh>
    <rPh sb="33" eb="35">
      <t>ダンタイ</t>
    </rPh>
    <rPh sb="35" eb="38">
      <t>ヘイキンチ</t>
    </rPh>
    <rPh sb="39" eb="41">
      <t>ウワマワ</t>
    </rPh>
    <rPh sb="47" eb="49">
      <t>ケンゼン</t>
    </rPh>
    <rPh sb="50" eb="52">
      <t>ジョウタイ</t>
    </rPh>
    <rPh sb="58" eb="60">
      <t>コンゴ</t>
    </rPh>
    <rPh sb="61" eb="63">
      <t>コウシン</t>
    </rPh>
    <rPh sb="63" eb="65">
      <t>トウシ</t>
    </rPh>
    <rPh sb="65" eb="66">
      <t>トウ</t>
    </rPh>
    <rPh sb="67" eb="68">
      <t>カカ</t>
    </rPh>
    <rPh sb="69" eb="71">
      <t>ヒヨウ</t>
    </rPh>
    <rPh sb="72" eb="74">
      <t>カクホ</t>
    </rPh>
    <rPh sb="85" eb="87">
      <t>ヒヨウ</t>
    </rPh>
    <rPh sb="87" eb="89">
      <t>サクゲン</t>
    </rPh>
    <rPh sb="90" eb="91">
      <t>ト</t>
    </rPh>
    <rPh sb="92" eb="93">
      <t>ク</t>
    </rPh>
    <rPh sb="94" eb="96">
      <t>ヒツヨウ</t>
    </rPh>
    <rPh sb="121" eb="123">
      <t>ルイセキ</t>
    </rPh>
    <rPh sb="123" eb="126">
      <t>ケッソンキン</t>
    </rPh>
    <rPh sb="127" eb="129">
      <t>ハッセイ</t>
    </rPh>
    <rPh sb="240" eb="242">
      <t>キュウスイ</t>
    </rPh>
    <rPh sb="242" eb="244">
      <t>ゲンカ</t>
    </rPh>
    <rPh sb="245" eb="246">
      <t>サ</t>
    </rPh>
    <rPh sb="253" eb="255">
      <t>カイシュウ</t>
    </rPh>
    <rPh sb="255" eb="256">
      <t>リツ</t>
    </rPh>
    <rPh sb="257" eb="259">
      <t>ジョウショウ</t>
    </rPh>
    <rPh sb="268" eb="269">
      <t>オモ</t>
    </rPh>
    <rPh sb="364" eb="366">
      <t>キュウスイ</t>
    </rPh>
    <rPh sb="366" eb="368">
      <t>ゲンカ</t>
    </rPh>
    <rPh sb="369" eb="371">
      <t>ゼンコク</t>
    </rPh>
    <rPh sb="371" eb="372">
      <t>オヨ</t>
    </rPh>
    <rPh sb="373" eb="375">
      <t>ルイジ</t>
    </rPh>
    <rPh sb="375" eb="377">
      <t>ダンタイ</t>
    </rPh>
    <rPh sb="377" eb="379">
      <t>ヘイキン</t>
    </rPh>
    <rPh sb="379" eb="380">
      <t>チ</t>
    </rPh>
    <rPh sb="383" eb="384">
      <t>タカ</t>
    </rPh>
    <rPh sb="385" eb="387">
      <t>ケイコウ</t>
    </rPh>
    <rPh sb="392" eb="394">
      <t>チョッキン</t>
    </rPh>
    <rPh sb="395" eb="396">
      <t>ネン</t>
    </rPh>
    <rPh sb="397" eb="398">
      <t>アイダ</t>
    </rPh>
    <rPh sb="399" eb="400">
      <t>スコ</t>
    </rPh>
    <rPh sb="403" eb="405">
      <t>ゲンショウ</t>
    </rPh>
    <rPh sb="412" eb="414">
      <t>ヨウイン</t>
    </rPh>
    <rPh sb="418" eb="420">
      <t>シセツ</t>
    </rPh>
    <rPh sb="420" eb="422">
      <t>イジ</t>
    </rPh>
    <rPh sb="422" eb="424">
      <t>カンリ</t>
    </rPh>
    <rPh sb="424" eb="425">
      <t>ヒ</t>
    </rPh>
    <rPh sb="426" eb="429">
      <t>ジンケンヒ</t>
    </rPh>
    <rPh sb="429" eb="430">
      <t>ナド</t>
    </rPh>
    <rPh sb="431" eb="433">
      <t>ケイジョウ</t>
    </rPh>
    <rPh sb="433" eb="435">
      <t>ヒヨウ</t>
    </rPh>
    <rPh sb="436" eb="438">
      <t>ゲンショウ</t>
    </rPh>
    <rPh sb="439" eb="441">
      <t>エイキョウ</t>
    </rPh>
    <rPh sb="446" eb="447">
      <t>オモ</t>
    </rPh>
    <rPh sb="473" eb="475">
      <t>ルイジ</t>
    </rPh>
    <rPh sb="475" eb="477">
      <t>ダンタイ</t>
    </rPh>
    <rPh sb="478" eb="480">
      <t>ヒカク</t>
    </rPh>
    <rPh sb="483" eb="486">
      <t>リヨウリツ</t>
    </rPh>
    <rPh sb="487" eb="488">
      <t>タカ</t>
    </rPh>
    <rPh sb="489" eb="491">
      <t>テキセイ</t>
    </rPh>
    <rPh sb="491" eb="493">
      <t>キボ</t>
    </rPh>
    <rPh sb="497" eb="499">
      <t>ハンダン</t>
    </rPh>
    <rPh sb="526" eb="528">
      <t>ロウスイ</t>
    </rPh>
    <rPh sb="528" eb="530">
      <t>チョウサ</t>
    </rPh>
    <rPh sb="530" eb="531">
      <t>トウ</t>
    </rPh>
    <rPh sb="532" eb="534">
      <t>ズイジ</t>
    </rPh>
    <rPh sb="534" eb="535">
      <t>オコナ</t>
    </rPh>
    <rPh sb="541" eb="543">
      <t>ルイジ</t>
    </rPh>
    <rPh sb="543" eb="545">
      <t>ダンタイ</t>
    </rPh>
    <rPh sb="545" eb="548">
      <t>ヘイキンチ</t>
    </rPh>
    <rPh sb="551" eb="552">
      <t>タカ</t>
    </rPh>
    <rPh sb="554" eb="556">
      <t>コンゴ</t>
    </rPh>
    <rPh sb="558" eb="560">
      <t>ケイゾク</t>
    </rPh>
    <rPh sb="562" eb="564">
      <t>ユウシュウ</t>
    </rPh>
    <rPh sb="564" eb="565">
      <t>リツ</t>
    </rPh>
    <rPh sb="566" eb="568">
      <t>コウジョウ</t>
    </rPh>
    <rPh sb="569" eb="570">
      <t>ツト</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</si>
</sst>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0.02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7E0-414F-A8BF-8F80F71E6013}"/>
            </c:ext>
          </c:extLst>
        </c:ser>
        <c:dLbls>
          <c:showLegendKey val="0"/>
          <c:showVal val="0"/>
          <c:showCatName val="0"/>
          <c:showSerName val="0"/>
          <c:showPercent val="0"/>
          <c:showBubbleSize val="0"/>
        </c:dLbls>
        <c:gapWidth val="150"/>
        <c:axId val="113588480"/>
        <c:axId val="1135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B7E0-414F-A8BF-8F80F71E6013}"/>
            </c:ext>
          </c:extLst>
        </c:ser>
        <c:dLbls>
          <c:showLegendKey val="0"/>
          <c:showVal val="0"/>
          <c:showCatName val="0"/>
          <c:showSerName val="0"/>
          <c:showPercent val="0"/>
          <c:showBubbleSize val="0"/>
        </c:dLbls>
        <c:marker val="1"/>
        <c:smooth val="0"/>
        <c:axId val="113588480"/>
        <c:axId val="113590656"/>
      </c:lineChart>
      <c:dateAx>
        <c:axId val="113588480"/>
        <c:scaling>
          <c:orientation val="minMax"/>
        </c:scaling>
        <c:delete val="1"/>
        <c:axPos val="b"/>
        <c:numFmt formatCode="ge" sourceLinked="1"/>
        <c:majorTickMark val="none"/>
        <c:minorTickMark val="none"/>
        <c:tickLblPos val="none"/>
        <c:crossAx val="113590656"/>
        <c:crosses val="autoZero"/>
        <c:auto val="1"/>
        <c:lblOffset val="100"/>
        <c:baseTimeUnit val="years"/>
      </c:dateAx>
      <c:valAx>
        <c:axId val="11359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8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85.75</c:v>
                </c:pt>
                <c:pt idx="1">
                  <c:v>83.54</c:v>
                </c:pt>
                <c:pt idx="2">
                  <c:v>82.74</c:v>
                </c:pt>
                <c:pt idx="3">
                  <c:v>83.32</c:v>
                </c:pt>
                <c:pt idx="4">
                  <c:v>84.94</c:v>
                </c:pt>
              </c:numCache>
            </c:numRef>
          </c:val>
          <c:extLst xmlns:c16r2="http://schemas.microsoft.com/office/drawing/2015/06/chart">
            <c:ext xmlns:c16="http://schemas.microsoft.com/office/drawing/2014/chart" uri="{C3380CC4-5D6E-409C-BE32-E72D297353CC}">
              <c16:uniqueId val="{00000000-E802-474E-A388-D50D7BC1CCFB}"/>
            </c:ext>
          </c:extLst>
        </c:ser>
        <c:dLbls>
          <c:showLegendKey val="0"/>
          <c:showVal val="0"/>
          <c:showCatName val="0"/>
          <c:showSerName val="0"/>
          <c:showPercent val="0"/>
          <c:showBubbleSize val="0"/>
        </c:dLbls>
        <c:gapWidth val="150"/>
        <c:axId val="117239808"/>
        <c:axId val="11724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E802-474E-A388-D50D7BC1CCFB}"/>
            </c:ext>
          </c:extLst>
        </c:ser>
        <c:dLbls>
          <c:showLegendKey val="0"/>
          <c:showVal val="0"/>
          <c:showCatName val="0"/>
          <c:showSerName val="0"/>
          <c:showPercent val="0"/>
          <c:showBubbleSize val="0"/>
        </c:dLbls>
        <c:marker val="1"/>
        <c:smooth val="0"/>
        <c:axId val="117239808"/>
        <c:axId val="117241728"/>
      </c:lineChart>
      <c:dateAx>
        <c:axId val="117239808"/>
        <c:scaling>
          <c:orientation val="minMax"/>
        </c:scaling>
        <c:delete val="1"/>
        <c:axPos val="b"/>
        <c:numFmt formatCode="ge" sourceLinked="1"/>
        <c:majorTickMark val="none"/>
        <c:minorTickMark val="none"/>
        <c:tickLblPos val="none"/>
        <c:crossAx val="117241728"/>
        <c:crosses val="autoZero"/>
        <c:auto val="1"/>
        <c:lblOffset val="100"/>
        <c:baseTimeUnit val="years"/>
      </c:dateAx>
      <c:valAx>
        <c:axId val="1172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3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92.85</c:v>
                </c:pt>
                <c:pt idx="1">
                  <c:v>92.42</c:v>
                </c:pt>
                <c:pt idx="2">
                  <c:v>93.79</c:v>
                </c:pt>
                <c:pt idx="3">
                  <c:v>94.66</c:v>
                </c:pt>
                <c:pt idx="4">
                  <c:v>93.76</c:v>
                </c:pt>
              </c:numCache>
            </c:numRef>
          </c:val>
          <c:extLst xmlns:c16r2="http://schemas.microsoft.com/office/drawing/2015/06/chart">
            <c:ext xmlns:c16="http://schemas.microsoft.com/office/drawing/2014/chart" uri="{C3380CC4-5D6E-409C-BE32-E72D297353CC}">
              <c16:uniqueId val="{00000000-B376-4123-A0C6-160EF19D9FD4}"/>
            </c:ext>
          </c:extLst>
        </c:ser>
        <c:dLbls>
          <c:showLegendKey val="0"/>
          <c:showVal val="0"/>
          <c:showCatName val="0"/>
          <c:showSerName val="0"/>
          <c:showPercent val="0"/>
          <c:showBubbleSize val="0"/>
        </c:dLbls>
        <c:gapWidth val="150"/>
        <c:axId val="117291264"/>
        <c:axId val="11729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B376-4123-A0C6-160EF19D9FD4}"/>
            </c:ext>
          </c:extLst>
        </c:ser>
        <c:dLbls>
          <c:showLegendKey val="0"/>
          <c:showVal val="0"/>
          <c:showCatName val="0"/>
          <c:showSerName val="0"/>
          <c:showPercent val="0"/>
          <c:showBubbleSize val="0"/>
        </c:dLbls>
        <c:marker val="1"/>
        <c:smooth val="0"/>
        <c:axId val="117291264"/>
        <c:axId val="117293440"/>
      </c:lineChart>
      <c:dateAx>
        <c:axId val="117291264"/>
        <c:scaling>
          <c:orientation val="minMax"/>
        </c:scaling>
        <c:delete val="1"/>
        <c:axPos val="b"/>
        <c:numFmt formatCode="ge" sourceLinked="1"/>
        <c:majorTickMark val="none"/>
        <c:minorTickMark val="none"/>
        <c:tickLblPos val="none"/>
        <c:crossAx val="117293440"/>
        <c:crosses val="autoZero"/>
        <c:auto val="1"/>
        <c:lblOffset val="100"/>
        <c:baseTimeUnit val="years"/>
      </c:dateAx>
      <c:valAx>
        <c:axId val="11729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9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107.67</c:v>
                </c:pt>
                <c:pt idx="1">
                  <c:v>105.95</c:v>
                </c:pt>
                <c:pt idx="2">
                  <c:v>106.6</c:v>
                </c:pt>
                <c:pt idx="3">
                  <c:v>109.07</c:v>
                </c:pt>
                <c:pt idx="4">
                  <c:v>110.88</c:v>
                </c:pt>
              </c:numCache>
            </c:numRef>
          </c:val>
          <c:extLst xmlns:c16r2="http://schemas.microsoft.com/office/drawing/2015/06/chart">
            <c:ext xmlns:c16="http://schemas.microsoft.com/office/drawing/2014/chart" uri="{C3380CC4-5D6E-409C-BE32-E72D297353CC}">
              <c16:uniqueId val="{00000000-23B5-4AD7-BF15-3DC6BF615961}"/>
            </c:ext>
          </c:extLst>
        </c:ser>
        <c:dLbls>
          <c:showLegendKey val="0"/>
          <c:showVal val="0"/>
          <c:showCatName val="0"/>
          <c:showSerName val="0"/>
          <c:showPercent val="0"/>
          <c:showBubbleSize val="0"/>
        </c:dLbls>
        <c:gapWidth val="150"/>
        <c:axId val="113621632"/>
        <c:axId val="11363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23B5-4AD7-BF15-3DC6BF615961}"/>
            </c:ext>
          </c:extLst>
        </c:ser>
        <c:dLbls>
          <c:showLegendKey val="0"/>
          <c:showVal val="0"/>
          <c:showCatName val="0"/>
          <c:showSerName val="0"/>
          <c:showPercent val="0"/>
          <c:showBubbleSize val="0"/>
        </c:dLbls>
        <c:marker val="1"/>
        <c:smooth val="0"/>
        <c:axId val="113621632"/>
        <c:axId val="113636096"/>
      </c:lineChart>
      <c:dateAx>
        <c:axId val="113621632"/>
        <c:scaling>
          <c:orientation val="minMax"/>
        </c:scaling>
        <c:delete val="1"/>
        <c:axPos val="b"/>
        <c:numFmt formatCode="ge" sourceLinked="1"/>
        <c:majorTickMark val="none"/>
        <c:minorTickMark val="none"/>
        <c:tickLblPos val="none"/>
        <c:crossAx val="113636096"/>
        <c:crosses val="autoZero"/>
        <c:auto val="1"/>
        <c:lblOffset val="100"/>
        <c:baseTimeUnit val="years"/>
      </c:dateAx>
      <c:valAx>
        <c:axId val="113636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62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21.54</c:v>
                </c:pt>
                <c:pt idx="1">
                  <c:v>47.67</c:v>
                </c:pt>
                <c:pt idx="2">
                  <c:v>49.45</c:v>
                </c:pt>
                <c:pt idx="3">
                  <c:v>51.33</c:v>
                </c:pt>
                <c:pt idx="4">
                  <c:v>52.72</c:v>
                </c:pt>
              </c:numCache>
            </c:numRef>
          </c:val>
          <c:extLst xmlns:c16r2="http://schemas.microsoft.com/office/drawing/2015/06/chart">
            <c:ext xmlns:c16="http://schemas.microsoft.com/office/drawing/2014/chart" uri="{C3380CC4-5D6E-409C-BE32-E72D297353CC}">
              <c16:uniqueId val="{00000000-6AEB-44D1-8B3B-F05BEC4449EA}"/>
            </c:ext>
          </c:extLst>
        </c:ser>
        <c:dLbls>
          <c:showLegendKey val="0"/>
          <c:showVal val="0"/>
          <c:showCatName val="0"/>
          <c:showSerName val="0"/>
          <c:showPercent val="0"/>
          <c:showBubbleSize val="0"/>
        </c:dLbls>
        <c:gapWidth val="150"/>
        <c:axId val="115133440"/>
        <c:axId val="11513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6AEB-44D1-8B3B-F05BEC4449EA}"/>
            </c:ext>
          </c:extLst>
        </c:ser>
        <c:dLbls>
          <c:showLegendKey val="0"/>
          <c:showVal val="0"/>
          <c:showCatName val="0"/>
          <c:showSerName val="0"/>
          <c:showPercent val="0"/>
          <c:showBubbleSize val="0"/>
        </c:dLbls>
        <c:marker val="1"/>
        <c:smooth val="0"/>
        <c:axId val="115133440"/>
        <c:axId val="115135616"/>
      </c:lineChart>
      <c:dateAx>
        <c:axId val="115133440"/>
        <c:scaling>
          <c:orientation val="minMax"/>
        </c:scaling>
        <c:delete val="1"/>
        <c:axPos val="b"/>
        <c:numFmt formatCode="ge" sourceLinked="1"/>
        <c:majorTickMark val="none"/>
        <c:minorTickMark val="none"/>
        <c:tickLblPos val="none"/>
        <c:crossAx val="115135616"/>
        <c:crosses val="autoZero"/>
        <c:auto val="1"/>
        <c:lblOffset val="100"/>
        <c:baseTimeUnit val="years"/>
      </c:dateAx>
      <c:valAx>
        <c:axId val="11513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
                  <c:v>0</c:v>
                </c:pt>
                <c:pt idx="1">
                  <c:v>0.85</c:v>
                </c:pt>
                <c:pt idx="2" formatCode="#,##0.00;&quot;△&quot;#,##0.00">
                  <c:v>0</c:v>
                </c:pt>
                <c:pt idx="3">
                  <c:v>4.2699999999999996</c:v>
                </c:pt>
                <c:pt idx="4">
                  <c:v>6.88</c:v>
                </c:pt>
              </c:numCache>
            </c:numRef>
          </c:val>
          <c:extLst xmlns:c16r2="http://schemas.microsoft.com/office/drawing/2015/06/chart">
            <c:ext xmlns:c16="http://schemas.microsoft.com/office/drawing/2014/chart" uri="{C3380CC4-5D6E-409C-BE32-E72D297353CC}">
              <c16:uniqueId val="{00000000-551B-49EE-BFBA-CF2DB0BCF255}"/>
            </c:ext>
          </c:extLst>
        </c:ser>
        <c:dLbls>
          <c:showLegendKey val="0"/>
          <c:showVal val="0"/>
          <c:showCatName val="0"/>
          <c:showSerName val="0"/>
          <c:showPercent val="0"/>
          <c:showBubbleSize val="0"/>
        </c:dLbls>
        <c:gapWidth val="150"/>
        <c:axId val="115477888"/>
        <c:axId val="11550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551B-49EE-BFBA-CF2DB0BCF255}"/>
            </c:ext>
          </c:extLst>
        </c:ser>
        <c:dLbls>
          <c:showLegendKey val="0"/>
          <c:showVal val="0"/>
          <c:showCatName val="0"/>
          <c:showSerName val="0"/>
          <c:showPercent val="0"/>
          <c:showBubbleSize val="0"/>
        </c:dLbls>
        <c:marker val="1"/>
        <c:smooth val="0"/>
        <c:axId val="115477888"/>
        <c:axId val="115500544"/>
      </c:lineChart>
      <c:dateAx>
        <c:axId val="115477888"/>
        <c:scaling>
          <c:orientation val="minMax"/>
        </c:scaling>
        <c:delete val="1"/>
        <c:axPos val="b"/>
        <c:numFmt formatCode="ge" sourceLinked="1"/>
        <c:majorTickMark val="none"/>
        <c:minorTickMark val="none"/>
        <c:tickLblPos val="none"/>
        <c:crossAx val="115500544"/>
        <c:crosses val="autoZero"/>
        <c:auto val="1"/>
        <c:lblOffset val="100"/>
        <c:baseTimeUnit val="years"/>
      </c:dateAx>
      <c:valAx>
        <c:axId val="1155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7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72-47F5-A7E6-E24A82E0E156}"/>
            </c:ext>
          </c:extLst>
        </c:ser>
        <c:dLbls>
          <c:showLegendKey val="0"/>
          <c:showVal val="0"/>
          <c:showCatName val="0"/>
          <c:showSerName val="0"/>
          <c:showPercent val="0"/>
          <c:showBubbleSize val="0"/>
        </c:dLbls>
        <c:gapWidth val="150"/>
        <c:axId val="115808512"/>
        <c:axId val="11581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4E72-47F5-A7E6-E24A82E0E156}"/>
            </c:ext>
          </c:extLst>
        </c:ser>
        <c:dLbls>
          <c:showLegendKey val="0"/>
          <c:showVal val="0"/>
          <c:showCatName val="0"/>
          <c:showSerName val="0"/>
          <c:showPercent val="0"/>
          <c:showBubbleSize val="0"/>
        </c:dLbls>
        <c:marker val="1"/>
        <c:smooth val="0"/>
        <c:axId val="115808512"/>
        <c:axId val="115814784"/>
      </c:lineChart>
      <c:dateAx>
        <c:axId val="115808512"/>
        <c:scaling>
          <c:orientation val="minMax"/>
        </c:scaling>
        <c:delete val="1"/>
        <c:axPos val="b"/>
        <c:numFmt formatCode="ge" sourceLinked="1"/>
        <c:majorTickMark val="none"/>
        <c:minorTickMark val="none"/>
        <c:tickLblPos val="none"/>
        <c:crossAx val="115814784"/>
        <c:crosses val="autoZero"/>
        <c:auto val="1"/>
        <c:lblOffset val="100"/>
        <c:baseTimeUnit val="years"/>
      </c:dateAx>
      <c:valAx>
        <c:axId val="115814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80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384.68</c:v>
                </c:pt>
                <c:pt idx="1">
                  <c:v>163.1</c:v>
                </c:pt>
                <c:pt idx="2">
                  <c:v>146.66999999999999</c:v>
                </c:pt>
                <c:pt idx="3">
                  <c:v>211.81</c:v>
                </c:pt>
                <c:pt idx="4">
                  <c:v>235.78</c:v>
                </c:pt>
              </c:numCache>
            </c:numRef>
          </c:val>
          <c:extLst xmlns:c16r2="http://schemas.microsoft.com/office/drawing/2015/06/chart">
            <c:ext xmlns:c16="http://schemas.microsoft.com/office/drawing/2014/chart" uri="{C3380CC4-5D6E-409C-BE32-E72D297353CC}">
              <c16:uniqueId val="{00000000-2AE5-49D7-9CCE-7A7115CB16C3}"/>
            </c:ext>
          </c:extLst>
        </c:ser>
        <c:dLbls>
          <c:showLegendKey val="0"/>
          <c:showVal val="0"/>
          <c:showCatName val="0"/>
          <c:showSerName val="0"/>
          <c:showPercent val="0"/>
          <c:showBubbleSize val="0"/>
        </c:dLbls>
        <c:gapWidth val="150"/>
        <c:axId val="115841664"/>
        <c:axId val="11584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2AE5-49D7-9CCE-7A7115CB16C3}"/>
            </c:ext>
          </c:extLst>
        </c:ser>
        <c:dLbls>
          <c:showLegendKey val="0"/>
          <c:showVal val="0"/>
          <c:showCatName val="0"/>
          <c:showSerName val="0"/>
          <c:showPercent val="0"/>
          <c:showBubbleSize val="0"/>
        </c:dLbls>
        <c:marker val="1"/>
        <c:smooth val="0"/>
        <c:axId val="115841664"/>
        <c:axId val="115843840"/>
      </c:lineChart>
      <c:dateAx>
        <c:axId val="115841664"/>
        <c:scaling>
          <c:orientation val="minMax"/>
        </c:scaling>
        <c:delete val="1"/>
        <c:axPos val="b"/>
        <c:numFmt formatCode="ge" sourceLinked="1"/>
        <c:majorTickMark val="none"/>
        <c:minorTickMark val="none"/>
        <c:tickLblPos val="none"/>
        <c:crossAx val="115843840"/>
        <c:crosses val="autoZero"/>
        <c:auto val="1"/>
        <c:lblOffset val="100"/>
        <c:baseTimeUnit val="years"/>
      </c:dateAx>
      <c:valAx>
        <c:axId val="115843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8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248.16</c:v>
                </c:pt>
                <c:pt idx="1">
                  <c:v>240.49</c:v>
                </c:pt>
                <c:pt idx="2">
                  <c:v>224.83</c:v>
                </c:pt>
                <c:pt idx="3">
                  <c:v>221.03</c:v>
                </c:pt>
                <c:pt idx="4">
                  <c:v>212.67</c:v>
                </c:pt>
              </c:numCache>
            </c:numRef>
          </c:val>
          <c:extLst xmlns:c16r2="http://schemas.microsoft.com/office/drawing/2015/06/chart">
            <c:ext xmlns:c16="http://schemas.microsoft.com/office/drawing/2014/chart" uri="{C3380CC4-5D6E-409C-BE32-E72D297353CC}">
              <c16:uniqueId val="{00000000-00C4-423B-9766-E4F1E8438BC2}"/>
            </c:ext>
          </c:extLst>
        </c:ser>
        <c:dLbls>
          <c:showLegendKey val="0"/>
          <c:showVal val="0"/>
          <c:showCatName val="0"/>
          <c:showSerName val="0"/>
          <c:showPercent val="0"/>
          <c:showBubbleSize val="0"/>
        </c:dLbls>
        <c:gapWidth val="150"/>
        <c:axId val="117066752"/>
        <c:axId val="11707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00C4-423B-9766-E4F1E8438BC2}"/>
            </c:ext>
          </c:extLst>
        </c:ser>
        <c:dLbls>
          <c:showLegendKey val="0"/>
          <c:showVal val="0"/>
          <c:showCatName val="0"/>
          <c:showSerName val="0"/>
          <c:showPercent val="0"/>
          <c:showBubbleSize val="0"/>
        </c:dLbls>
        <c:marker val="1"/>
        <c:smooth val="0"/>
        <c:axId val="117066752"/>
        <c:axId val="117073024"/>
      </c:lineChart>
      <c:dateAx>
        <c:axId val="117066752"/>
        <c:scaling>
          <c:orientation val="minMax"/>
        </c:scaling>
        <c:delete val="1"/>
        <c:axPos val="b"/>
        <c:numFmt formatCode="ge" sourceLinked="1"/>
        <c:majorTickMark val="none"/>
        <c:minorTickMark val="none"/>
        <c:tickLblPos val="none"/>
        <c:crossAx val="117073024"/>
        <c:crosses val="autoZero"/>
        <c:auto val="1"/>
        <c:lblOffset val="100"/>
        <c:baseTimeUnit val="years"/>
      </c:dateAx>
      <c:valAx>
        <c:axId val="117073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06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103.86</c:v>
                </c:pt>
                <c:pt idx="1">
                  <c:v>102.74</c:v>
                </c:pt>
                <c:pt idx="2">
                  <c:v>103.46</c:v>
                </c:pt>
                <c:pt idx="3">
                  <c:v>106.84</c:v>
                </c:pt>
                <c:pt idx="4">
                  <c:v>108.49</c:v>
                </c:pt>
              </c:numCache>
            </c:numRef>
          </c:val>
          <c:extLst xmlns:c16r2="http://schemas.microsoft.com/office/drawing/2015/06/chart">
            <c:ext xmlns:c16="http://schemas.microsoft.com/office/drawing/2014/chart" uri="{C3380CC4-5D6E-409C-BE32-E72D297353CC}">
              <c16:uniqueId val="{00000000-7CF4-4B25-9462-E7045102F710}"/>
            </c:ext>
          </c:extLst>
        </c:ser>
        <c:dLbls>
          <c:showLegendKey val="0"/>
          <c:showVal val="0"/>
          <c:showCatName val="0"/>
          <c:showSerName val="0"/>
          <c:showPercent val="0"/>
          <c:showBubbleSize val="0"/>
        </c:dLbls>
        <c:gapWidth val="150"/>
        <c:axId val="117108096"/>
        <c:axId val="11711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7CF4-4B25-9462-E7045102F710}"/>
            </c:ext>
          </c:extLst>
        </c:ser>
        <c:dLbls>
          <c:showLegendKey val="0"/>
          <c:showVal val="0"/>
          <c:showCatName val="0"/>
          <c:showSerName val="0"/>
          <c:showPercent val="0"/>
          <c:showBubbleSize val="0"/>
        </c:dLbls>
        <c:marker val="1"/>
        <c:smooth val="0"/>
        <c:axId val="117108096"/>
        <c:axId val="117110272"/>
      </c:lineChart>
      <c:dateAx>
        <c:axId val="117108096"/>
        <c:scaling>
          <c:orientation val="minMax"/>
        </c:scaling>
        <c:delete val="1"/>
        <c:axPos val="b"/>
        <c:numFmt formatCode="ge" sourceLinked="1"/>
        <c:majorTickMark val="none"/>
        <c:minorTickMark val="none"/>
        <c:tickLblPos val="none"/>
        <c:crossAx val="117110272"/>
        <c:crosses val="autoZero"/>
        <c:auto val="1"/>
        <c:lblOffset val="100"/>
        <c:baseTimeUnit val="years"/>
      </c:dateAx>
      <c:valAx>
        <c:axId val="1171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0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197.23</c:v>
                </c:pt>
                <c:pt idx="1">
                  <c:v>198.04</c:v>
                </c:pt>
                <c:pt idx="2">
                  <c:v>195.64</c:v>
                </c:pt>
                <c:pt idx="3">
                  <c:v>188.8</c:v>
                </c:pt>
                <c:pt idx="4">
                  <c:v>186.42</c:v>
                </c:pt>
              </c:numCache>
            </c:numRef>
          </c:val>
          <c:extLst xmlns:c16r2="http://schemas.microsoft.com/office/drawing/2015/06/chart">
            <c:ext xmlns:c16="http://schemas.microsoft.com/office/drawing/2014/chart" uri="{C3380CC4-5D6E-409C-BE32-E72D297353CC}">
              <c16:uniqueId val="{00000000-98DA-4065-BF6F-AE8B79435E87}"/>
            </c:ext>
          </c:extLst>
        </c:ser>
        <c:dLbls>
          <c:showLegendKey val="0"/>
          <c:showVal val="0"/>
          <c:showCatName val="0"/>
          <c:showSerName val="0"/>
          <c:showPercent val="0"/>
          <c:showBubbleSize val="0"/>
        </c:dLbls>
        <c:gapWidth val="150"/>
        <c:axId val="117190016"/>
        <c:axId val="11720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98DA-4065-BF6F-AE8B79435E87}"/>
            </c:ext>
          </c:extLst>
        </c:ser>
        <c:dLbls>
          <c:showLegendKey val="0"/>
          <c:showVal val="0"/>
          <c:showCatName val="0"/>
          <c:showSerName val="0"/>
          <c:showPercent val="0"/>
          <c:showBubbleSize val="0"/>
        </c:dLbls>
        <c:marker val="1"/>
        <c:smooth val="0"/>
        <c:axId val="117190016"/>
        <c:axId val="117204480"/>
      </c:lineChart>
      <c:dateAx>
        <c:axId val="117190016"/>
        <c:scaling>
          <c:orientation val="minMax"/>
        </c:scaling>
        <c:delete val="1"/>
        <c:axPos val="b"/>
        <c:numFmt formatCode="ge" sourceLinked="1"/>
        <c:majorTickMark val="none"/>
        <c:minorTickMark val="none"/>
        <c:tickLblPos val="none"/>
        <c:crossAx val="117204480"/>
        <c:crosses val="autoZero"/>
        <c:auto val="1"/>
        <c:lblOffset val="100"/>
        <c:baseTimeUnit val="years"/>
      </c:dateAx>
      <c:valAx>
        <c:axId val="1172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沖縄県　南城市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43669</v>
      </c>
      <c r="AM8" s="70"/>
      <c r="AN8" s="70"/>
      <c r="AO8" s="70"/>
      <c r="AP8" s="70"/>
      <c r="AQ8" s="70"/>
      <c r="AR8" s="70"/>
      <c r="AS8" s="70"/>
      <c r="AT8" s="66">
        <f>データ!$S$6</f>
        <v>49.94</v>
      </c>
      <c r="AU8" s="67"/>
      <c r="AV8" s="67"/>
      <c r="AW8" s="67"/>
      <c r="AX8" s="67"/>
      <c r="AY8" s="67"/>
      <c r="AZ8" s="67"/>
      <c r="BA8" s="67"/>
      <c r="BB8" s="69">
        <f>データ!$T$6</f>
        <v>874.43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c r="A10" s="2"/>
      <c r="B10" s="66" t="str">
        <f>データ!$N$6</f>
        <v>-</v>
      </c>
      <c r="C10" s="67"/>
      <c r="D10" s="67"/>
      <c r="E10" s="67"/>
      <c r="F10" s="67"/>
      <c r="G10" s="67"/>
      <c r="H10" s="67"/>
      <c r="I10" s="66">
        <f>データ!$O$6</f>
        <v>65.72</v>
      </c>
      <c r="J10" s="67"/>
      <c r="K10" s="67"/>
      <c r="L10" s="67"/>
      <c r="M10" s="67"/>
      <c r="N10" s="67"/>
      <c r="O10" s="68"/>
      <c r="P10" s="69">
        <f>データ!$P$6</f>
        <v>99.88</v>
      </c>
      <c r="Q10" s="69"/>
      <c r="R10" s="69"/>
      <c r="S10" s="69"/>
      <c r="T10" s="69"/>
      <c r="U10" s="69"/>
      <c r="V10" s="69"/>
      <c r="W10" s="70">
        <f>データ!$Q$6</f>
        <v>3533</v>
      </c>
      <c r="X10" s="70"/>
      <c r="Y10" s="70"/>
      <c r="Z10" s="70"/>
      <c r="AA10" s="70"/>
      <c r="AB10" s="70"/>
      <c r="AC10" s="70"/>
      <c r="AD10" s="2"/>
      <c r="AE10" s="2"/>
      <c r="AF10" s="2"/>
      <c r="AG10" s="2"/>
      <c r="AH10" s="4"/>
      <c r="AI10" s="4"/>
      <c r="AJ10" s="4"/>
      <c r="AK10" s="4"/>
      <c r="AL10" s="70">
        <f>データ!$U$6</f>
        <v>43545</v>
      </c>
      <c r="AM10" s="70"/>
      <c r="AN10" s="70"/>
      <c r="AO10" s="70"/>
      <c r="AP10" s="70"/>
      <c r="AQ10" s="70"/>
      <c r="AR10" s="70"/>
      <c r="AS10" s="70"/>
      <c r="AT10" s="66">
        <f>データ!$V$6</f>
        <v>49.7</v>
      </c>
      <c r="AU10" s="67"/>
      <c r="AV10" s="67"/>
      <c r="AW10" s="67"/>
      <c r="AX10" s="67"/>
      <c r="AY10" s="67"/>
      <c r="AZ10" s="67"/>
      <c r="BA10" s="67"/>
      <c r="BB10" s="69">
        <f>データ!$W$6</f>
        <v>876.16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kPFkIrf66g88SQ+Dbp7UXp2DAXs8b/LOVhvQlDFsnfpWvaDFgjSrqJkqihuJrXVb7w1FISrRbxbK/JpQlP4BAw==" saltValue="LikFMmmj6TlYf8rySM4bJ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472158</v>
      </c>
      <c r="D6" s="33">
        <f t="shared" si="3"/>
        <v>46</v>
      </c>
      <c r="E6" s="33">
        <f t="shared" si="3"/>
        <v>1</v>
      </c>
      <c r="F6" s="33">
        <f t="shared" si="3"/>
        <v>0</v>
      </c>
      <c r="G6" s="33">
        <f t="shared" si="3"/>
        <v>1</v>
      </c>
      <c r="H6" s="33" t="str">
        <f t="shared" si="3"/>
        <v>沖縄県　南城市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65.72</v>
      </c>
      <c r="P6" s="34">
        <f t="shared" si="3"/>
        <v>99.88</v>
      </c>
      <c r="Q6" s="34">
        <f t="shared" si="3"/>
        <v>3533</v>
      </c>
      <c r="R6" s="34">
        <f t="shared" si="3"/>
        <v>43669</v>
      </c>
      <c r="S6" s="34">
        <f t="shared" si="3"/>
        <v>49.94</v>
      </c>
      <c r="T6" s="34">
        <f t="shared" si="3"/>
        <v>874.43</v>
      </c>
      <c r="U6" s="34">
        <f t="shared" si="3"/>
        <v>43545</v>
      </c>
      <c r="V6" s="34">
        <f t="shared" si="3"/>
        <v>49.7</v>
      </c>
      <c r="W6" s="34">
        <f t="shared" si="3"/>
        <v>876.16</v>
      </c>
      <c r="X6" s="35">
        <f>IF(X7="",NA(),X7)</f>
        <v>107.67</v>
      </c>
      <c r="Y6" s="35">
        <f t="shared" ref="Y6:AG6" si="4">IF(Y7="",NA(),Y7)</f>
        <v>105.95</v>
      </c>
      <c r="Z6" s="35">
        <f t="shared" si="4"/>
        <v>106.6</v>
      </c>
      <c r="AA6" s="35">
        <f t="shared" si="4"/>
        <v>109.07</v>
      </c>
      <c r="AB6" s="35">
        <f t="shared" si="4"/>
        <v>110.88</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384.68</v>
      </c>
      <c r="AU6" s="35">
        <f t="shared" ref="AU6:BC6" si="6">IF(AU7="",NA(),AU7)</f>
        <v>163.1</v>
      </c>
      <c r="AV6" s="35">
        <f t="shared" si="6"/>
        <v>146.66999999999999</v>
      </c>
      <c r="AW6" s="35">
        <f t="shared" si="6"/>
        <v>211.81</v>
      </c>
      <c r="AX6" s="35">
        <f t="shared" si="6"/>
        <v>235.78</v>
      </c>
      <c r="AY6" s="35">
        <f t="shared" si="6"/>
        <v>909.68</v>
      </c>
      <c r="AZ6" s="35">
        <f t="shared" si="6"/>
        <v>382.09</v>
      </c>
      <c r="BA6" s="35">
        <f t="shared" si="6"/>
        <v>371.31</v>
      </c>
      <c r="BB6" s="35">
        <f t="shared" si="6"/>
        <v>377.63</v>
      </c>
      <c r="BC6" s="35">
        <f t="shared" si="6"/>
        <v>357.34</v>
      </c>
      <c r="BD6" s="34" t="str">
        <f>IF(BD7="","",IF(BD7="-","【-】","【"&amp;SUBSTITUTE(TEXT(BD7,"#,##0.00"),"-","△")&amp;"】"))</f>
        <v>【264.34】</v>
      </c>
      <c r="BE6" s="35">
        <f>IF(BE7="",NA(),BE7)</f>
        <v>248.16</v>
      </c>
      <c r="BF6" s="35">
        <f t="shared" ref="BF6:BN6" si="7">IF(BF7="",NA(),BF7)</f>
        <v>240.49</v>
      </c>
      <c r="BG6" s="35">
        <f t="shared" si="7"/>
        <v>224.83</v>
      </c>
      <c r="BH6" s="35">
        <f t="shared" si="7"/>
        <v>221.03</v>
      </c>
      <c r="BI6" s="35">
        <f t="shared" si="7"/>
        <v>212.67</v>
      </c>
      <c r="BJ6" s="35">
        <f t="shared" si="7"/>
        <v>382.65</v>
      </c>
      <c r="BK6" s="35">
        <f t="shared" si="7"/>
        <v>385.06</v>
      </c>
      <c r="BL6" s="35">
        <f t="shared" si="7"/>
        <v>373.09</v>
      </c>
      <c r="BM6" s="35">
        <f t="shared" si="7"/>
        <v>364.71</v>
      </c>
      <c r="BN6" s="35">
        <f t="shared" si="7"/>
        <v>373.69</v>
      </c>
      <c r="BO6" s="34" t="str">
        <f>IF(BO7="","",IF(BO7="-","【-】","【"&amp;SUBSTITUTE(TEXT(BO7,"#,##0.00"),"-","△")&amp;"】"))</f>
        <v>【274.27】</v>
      </c>
      <c r="BP6" s="35">
        <f>IF(BP7="",NA(),BP7)</f>
        <v>103.86</v>
      </c>
      <c r="BQ6" s="35">
        <f t="shared" ref="BQ6:BY6" si="8">IF(BQ7="",NA(),BQ7)</f>
        <v>102.74</v>
      </c>
      <c r="BR6" s="35">
        <f t="shared" si="8"/>
        <v>103.46</v>
      </c>
      <c r="BS6" s="35">
        <f t="shared" si="8"/>
        <v>106.84</v>
      </c>
      <c r="BT6" s="35">
        <f t="shared" si="8"/>
        <v>108.49</v>
      </c>
      <c r="BU6" s="35">
        <f t="shared" si="8"/>
        <v>96.1</v>
      </c>
      <c r="BV6" s="35">
        <f t="shared" si="8"/>
        <v>99.07</v>
      </c>
      <c r="BW6" s="35">
        <f t="shared" si="8"/>
        <v>99.99</v>
      </c>
      <c r="BX6" s="35">
        <f t="shared" si="8"/>
        <v>100.65</v>
      </c>
      <c r="BY6" s="35">
        <f t="shared" si="8"/>
        <v>99.87</v>
      </c>
      <c r="BZ6" s="34" t="str">
        <f>IF(BZ7="","",IF(BZ7="-","【-】","【"&amp;SUBSTITUTE(TEXT(BZ7,"#,##0.00"),"-","△")&amp;"】"))</f>
        <v>【104.36】</v>
      </c>
      <c r="CA6" s="35">
        <f>IF(CA7="",NA(),CA7)</f>
        <v>197.23</v>
      </c>
      <c r="CB6" s="35">
        <f t="shared" ref="CB6:CJ6" si="9">IF(CB7="",NA(),CB7)</f>
        <v>198.04</v>
      </c>
      <c r="CC6" s="35">
        <f t="shared" si="9"/>
        <v>195.64</v>
      </c>
      <c r="CD6" s="35">
        <f t="shared" si="9"/>
        <v>188.8</v>
      </c>
      <c r="CE6" s="35">
        <f t="shared" si="9"/>
        <v>186.42</v>
      </c>
      <c r="CF6" s="35">
        <f t="shared" si="9"/>
        <v>178.39</v>
      </c>
      <c r="CG6" s="35">
        <f t="shared" si="9"/>
        <v>173.03</v>
      </c>
      <c r="CH6" s="35">
        <f t="shared" si="9"/>
        <v>171.15</v>
      </c>
      <c r="CI6" s="35">
        <f t="shared" si="9"/>
        <v>170.19</v>
      </c>
      <c r="CJ6" s="35">
        <f t="shared" si="9"/>
        <v>171.81</v>
      </c>
      <c r="CK6" s="34" t="str">
        <f>IF(CK7="","",IF(CK7="-","【-】","【"&amp;SUBSTITUTE(TEXT(CK7,"#,##0.00"),"-","△")&amp;"】"))</f>
        <v>【165.71】</v>
      </c>
      <c r="CL6" s="35">
        <f>IF(CL7="",NA(),CL7)</f>
        <v>85.75</v>
      </c>
      <c r="CM6" s="35">
        <f t="shared" ref="CM6:CU6" si="10">IF(CM7="",NA(),CM7)</f>
        <v>83.54</v>
      </c>
      <c r="CN6" s="35">
        <f t="shared" si="10"/>
        <v>82.74</v>
      </c>
      <c r="CO6" s="35">
        <f t="shared" si="10"/>
        <v>83.32</v>
      </c>
      <c r="CP6" s="35">
        <f t="shared" si="10"/>
        <v>84.94</v>
      </c>
      <c r="CQ6" s="35">
        <f t="shared" si="10"/>
        <v>59.23</v>
      </c>
      <c r="CR6" s="35">
        <f t="shared" si="10"/>
        <v>58.58</v>
      </c>
      <c r="CS6" s="35">
        <f t="shared" si="10"/>
        <v>58.53</v>
      </c>
      <c r="CT6" s="35">
        <f t="shared" si="10"/>
        <v>59.01</v>
      </c>
      <c r="CU6" s="35">
        <f t="shared" si="10"/>
        <v>60.03</v>
      </c>
      <c r="CV6" s="34" t="str">
        <f>IF(CV7="","",IF(CV7="-","【-】","【"&amp;SUBSTITUTE(TEXT(CV7,"#,##0.00"),"-","△")&amp;"】"))</f>
        <v>【60.41】</v>
      </c>
      <c r="CW6" s="35">
        <f>IF(CW7="",NA(),CW7)</f>
        <v>92.85</v>
      </c>
      <c r="CX6" s="35">
        <f t="shared" ref="CX6:DF6" si="11">IF(CX7="",NA(),CX7)</f>
        <v>92.42</v>
      </c>
      <c r="CY6" s="35">
        <f t="shared" si="11"/>
        <v>93.79</v>
      </c>
      <c r="CZ6" s="35">
        <f t="shared" si="11"/>
        <v>94.66</v>
      </c>
      <c r="DA6" s="35">
        <f t="shared" si="11"/>
        <v>93.76</v>
      </c>
      <c r="DB6" s="35">
        <f t="shared" si="11"/>
        <v>85.53</v>
      </c>
      <c r="DC6" s="35">
        <f t="shared" si="11"/>
        <v>85.23</v>
      </c>
      <c r="DD6" s="35">
        <f t="shared" si="11"/>
        <v>85.26</v>
      </c>
      <c r="DE6" s="35">
        <f t="shared" si="11"/>
        <v>85.37</v>
      </c>
      <c r="DF6" s="35">
        <f t="shared" si="11"/>
        <v>84.81</v>
      </c>
      <c r="DG6" s="34" t="str">
        <f>IF(DG7="","",IF(DG7="-","【-】","【"&amp;SUBSTITUTE(TEXT(DG7,"#,##0.00"),"-","△")&amp;"】"))</f>
        <v>【89.93】</v>
      </c>
      <c r="DH6" s="35">
        <f>IF(DH7="",NA(),DH7)</f>
        <v>21.54</v>
      </c>
      <c r="DI6" s="35">
        <f t="shared" ref="DI6:DQ6" si="12">IF(DI7="",NA(),DI7)</f>
        <v>47.67</v>
      </c>
      <c r="DJ6" s="35">
        <f t="shared" si="12"/>
        <v>49.45</v>
      </c>
      <c r="DK6" s="35">
        <f t="shared" si="12"/>
        <v>51.33</v>
      </c>
      <c r="DL6" s="35">
        <f t="shared" si="12"/>
        <v>52.72</v>
      </c>
      <c r="DM6" s="35">
        <f t="shared" si="12"/>
        <v>37.340000000000003</v>
      </c>
      <c r="DN6" s="35">
        <f t="shared" si="12"/>
        <v>44.31</v>
      </c>
      <c r="DO6" s="35">
        <f t="shared" si="12"/>
        <v>45.75</v>
      </c>
      <c r="DP6" s="35">
        <f t="shared" si="12"/>
        <v>46.9</v>
      </c>
      <c r="DQ6" s="35">
        <f t="shared" si="12"/>
        <v>47.28</v>
      </c>
      <c r="DR6" s="34" t="str">
        <f>IF(DR7="","",IF(DR7="-","【-】","【"&amp;SUBSTITUTE(TEXT(DR7,"#,##0.00"),"-","△")&amp;"】"))</f>
        <v>【48.12】</v>
      </c>
      <c r="DS6" s="34">
        <f>IF(DS7="",NA(),DS7)</f>
        <v>0</v>
      </c>
      <c r="DT6" s="35">
        <f t="shared" ref="DT6:EB6" si="13">IF(DT7="",NA(),DT7)</f>
        <v>0.85</v>
      </c>
      <c r="DU6" s="34">
        <f t="shared" si="13"/>
        <v>0</v>
      </c>
      <c r="DV6" s="35">
        <f t="shared" si="13"/>
        <v>4.2699999999999996</v>
      </c>
      <c r="DW6" s="35">
        <f t="shared" si="13"/>
        <v>6.88</v>
      </c>
      <c r="DX6" s="35">
        <f t="shared" si="13"/>
        <v>8.39</v>
      </c>
      <c r="DY6" s="35">
        <f t="shared" si="13"/>
        <v>10.09</v>
      </c>
      <c r="DZ6" s="35">
        <f t="shared" si="13"/>
        <v>10.54</v>
      </c>
      <c r="EA6" s="35">
        <f t="shared" si="13"/>
        <v>12.03</v>
      </c>
      <c r="EB6" s="35">
        <f t="shared" si="13"/>
        <v>12.19</v>
      </c>
      <c r="EC6" s="34" t="str">
        <f>IF(EC7="","",IF(EC7="-","【-】","【"&amp;SUBSTITUTE(TEXT(EC7,"#,##0.00"),"-","△")&amp;"】"))</f>
        <v>【15.89】</v>
      </c>
      <c r="ED6" s="34">
        <f>IF(ED7="",NA(),ED7)</f>
        <v>0</v>
      </c>
      <c r="EE6" s="35">
        <f t="shared" ref="EE6:EM6" si="14">IF(EE7="",NA(),EE7)</f>
        <v>0.02</v>
      </c>
      <c r="EF6" s="34">
        <f t="shared" si="14"/>
        <v>0</v>
      </c>
      <c r="EG6" s="34">
        <f t="shared" si="14"/>
        <v>0</v>
      </c>
      <c r="EH6" s="34">
        <f t="shared" si="14"/>
        <v>0</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c r="A7" s="28"/>
      <c r="B7" s="37">
        <v>2017</v>
      </c>
      <c r="C7" s="37">
        <v>472158</v>
      </c>
      <c r="D7" s="37">
        <v>46</v>
      </c>
      <c r="E7" s="37">
        <v>1</v>
      </c>
      <c r="F7" s="37">
        <v>0</v>
      </c>
      <c r="G7" s="37">
        <v>1</v>
      </c>
      <c r="H7" s="37" t="s">
        <v>105</v>
      </c>
      <c r="I7" s="37" t="s">
        <v>106</v>
      </c>
      <c r="J7" s="37" t="s">
        <v>107</v>
      </c>
      <c r="K7" s="37" t="s">
        <v>108</v>
      </c>
      <c r="L7" s="37" t="s">
        <v>109</v>
      </c>
      <c r="M7" s="37" t="s">
        <v>110</v>
      </c>
      <c r="N7" s="38" t="s">
        <v>111</v>
      </c>
      <c r="O7" s="38">
        <v>65.72</v>
      </c>
      <c r="P7" s="38">
        <v>99.88</v>
      </c>
      <c r="Q7" s="38">
        <v>3533</v>
      </c>
      <c r="R7" s="38">
        <v>43669</v>
      </c>
      <c r="S7" s="38">
        <v>49.94</v>
      </c>
      <c r="T7" s="38">
        <v>874.43</v>
      </c>
      <c r="U7" s="38">
        <v>43545</v>
      </c>
      <c r="V7" s="38">
        <v>49.7</v>
      </c>
      <c r="W7" s="38">
        <v>876.16</v>
      </c>
      <c r="X7" s="38">
        <v>107.67</v>
      </c>
      <c r="Y7" s="38">
        <v>105.95</v>
      </c>
      <c r="Z7" s="38">
        <v>106.6</v>
      </c>
      <c r="AA7" s="38">
        <v>109.07</v>
      </c>
      <c r="AB7" s="38">
        <v>110.88</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384.68</v>
      </c>
      <c r="AU7" s="38">
        <v>163.1</v>
      </c>
      <c r="AV7" s="38">
        <v>146.66999999999999</v>
      </c>
      <c r="AW7" s="38">
        <v>211.81</v>
      </c>
      <c r="AX7" s="38">
        <v>235.78</v>
      </c>
      <c r="AY7" s="38">
        <v>909.68</v>
      </c>
      <c r="AZ7" s="38">
        <v>382.09</v>
      </c>
      <c r="BA7" s="38">
        <v>371.31</v>
      </c>
      <c r="BB7" s="38">
        <v>377.63</v>
      </c>
      <c r="BC7" s="38">
        <v>357.34</v>
      </c>
      <c r="BD7" s="38">
        <v>264.33999999999997</v>
      </c>
      <c r="BE7" s="38">
        <v>248.16</v>
      </c>
      <c r="BF7" s="38">
        <v>240.49</v>
      </c>
      <c r="BG7" s="38">
        <v>224.83</v>
      </c>
      <c r="BH7" s="38">
        <v>221.03</v>
      </c>
      <c r="BI7" s="38">
        <v>212.67</v>
      </c>
      <c r="BJ7" s="38">
        <v>382.65</v>
      </c>
      <c r="BK7" s="38">
        <v>385.06</v>
      </c>
      <c r="BL7" s="38">
        <v>373.09</v>
      </c>
      <c r="BM7" s="38">
        <v>364.71</v>
      </c>
      <c r="BN7" s="38">
        <v>373.69</v>
      </c>
      <c r="BO7" s="38">
        <v>274.27</v>
      </c>
      <c r="BP7" s="38">
        <v>103.86</v>
      </c>
      <c r="BQ7" s="38">
        <v>102.74</v>
      </c>
      <c r="BR7" s="38">
        <v>103.46</v>
      </c>
      <c r="BS7" s="38">
        <v>106.84</v>
      </c>
      <c r="BT7" s="38">
        <v>108.49</v>
      </c>
      <c r="BU7" s="38">
        <v>96.1</v>
      </c>
      <c r="BV7" s="38">
        <v>99.07</v>
      </c>
      <c r="BW7" s="38">
        <v>99.99</v>
      </c>
      <c r="BX7" s="38">
        <v>100.65</v>
      </c>
      <c r="BY7" s="38">
        <v>99.87</v>
      </c>
      <c r="BZ7" s="38">
        <v>104.36</v>
      </c>
      <c r="CA7" s="38">
        <v>197.23</v>
      </c>
      <c r="CB7" s="38">
        <v>198.04</v>
      </c>
      <c r="CC7" s="38">
        <v>195.64</v>
      </c>
      <c r="CD7" s="38">
        <v>188.8</v>
      </c>
      <c r="CE7" s="38">
        <v>186.42</v>
      </c>
      <c r="CF7" s="38">
        <v>178.39</v>
      </c>
      <c r="CG7" s="38">
        <v>173.03</v>
      </c>
      <c r="CH7" s="38">
        <v>171.15</v>
      </c>
      <c r="CI7" s="38">
        <v>170.19</v>
      </c>
      <c r="CJ7" s="38">
        <v>171.81</v>
      </c>
      <c r="CK7" s="38">
        <v>165.71</v>
      </c>
      <c r="CL7" s="38">
        <v>85.75</v>
      </c>
      <c r="CM7" s="38">
        <v>83.54</v>
      </c>
      <c r="CN7" s="38">
        <v>82.74</v>
      </c>
      <c r="CO7" s="38">
        <v>83.32</v>
      </c>
      <c r="CP7" s="38">
        <v>84.94</v>
      </c>
      <c r="CQ7" s="38">
        <v>59.23</v>
      </c>
      <c r="CR7" s="38">
        <v>58.58</v>
      </c>
      <c r="CS7" s="38">
        <v>58.53</v>
      </c>
      <c r="CT7" s="38">
        <v>59.01</v>
      </c>
      <c r="CU7" s="38">
        <v>60.03</v>
      </c>
      <c r="CV7" s="38">
        <v>60.41</v>
      </c>
      <c r="CW7" s="38">
        <v>92.85</v>
      </c>
      <c r="CX7" s="38">
        <v>92.42</v>
      </c>
      <c r="CY7" s="38">
        <v>93.79</v>
      </c>
      <c r="CZ7" s="38">
        <v>94.66</v>
      </c>
      <c r="DA7" s="38">
        <v>93.76</v>
      </c>
      <c r="DB7" s="38">
        <v>85.53</v>
      </c>
      <c r="DC7" s="38">
        <v>85.23</v>
      </c>
      <c r="DD7" s="38">
        <v>85.26</v>
      </c>
      <c r="DE7" s="38">
        <v>85.37</v>
      </c>
      <c r="DF7" s="38">
        <v>84.81</v>
      </c>
      <c r="DG7" s="38">
        <v>89.93</v>
      </c>
      <c r="DH7" s="38">
        <v>21.54</v>
      </c>
      <c r="DI7" s="38">
        <v>47.67</v>
      </c>
      <c r="DJ7" s="38">
        <v>49.45</v>
      </c>
      <c r="DK7" s="38">
        <v>51.33</v>
      </c>
      <c r="DL7" s="38">
        <v>52.72</v>
      </c>
      <c r="DM7" s="38">
        <v>37.340000000000003</v>
      </c>
      <c r="DN7" s="38">
        <v>44.31</v>
      </c>
      <c r="DO7" s="38">
        <v>45.75</v>
      </c>
      <c r="DP7" s="38">
        <v>46.9</v>
      </c>
      <c r="DQ7" s="38">
        <v>47.28</v>
      </c>
      <c r="DR7" s="38">
        <v>48.12</v>
      </c>
      <c r="DS7" s="38">
        <v>0</v>
      </c>
      <c r="DT7" s="38">
        <v>0.85</v>
      </c>
      <c r="DU7" s="38">
        <v>0</v>
      </c>
      <c r="DV7" s="38">
        <v>4.2699999999999996</v>
      </c>
      <c r="DW7" s="38">
        <v>6.88</v>
      </c>
      <c r="DX7" s="38">
        <v>8.39</v>
      </c>
      <c r="DY7" s="38">
        <v>10.09</v>
      </c>
      <c r="DZ7" s="38">
        <v>10.54</v>
      </c>
      <c r="EA7" s="38">
        <v>12.03</v>
      </c>
      <c r="EB7" s="38">
        <v>12.19</v>
      </c>
      <c r="EC7" s="38">
        <v>15.89</v>
      </c>
      <c r="ED7" s="38">
        <v>0</v>
      </c>
      <c r="EE7" s="38">
        <v>0.02</v>
      </c>
      <c r="EF7" s="38">
        <v>0</v>
      </c>
      <c r="EG7" s="38">
        <v>0</v>
      </c>
      <c r="EH7" s="38">
        <v>0</v>
      </c>
      <c r="EI7" s="38">
        <v>0.59</v>
      </c>
      <c r="EJ7" s="38">
        <v>0.6</v>
      </c>
      <c r="EK7" s="38">
        <v>0.56000000000000005</v>
      </c>
      <c r="EL7" s="38">
        <v>0.61</v>
      </c>
      <c r="EM7" s="38">
        <v>0.51</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2019-01-22T01:25:22Z</cp:lastPrinted>
  <dcterms:created xsi:type="dcterms:W3CDTF">2018-12-03T08:40:02Z</dcterms:created>
  <dcterms:modified xsi:type="dcterms:W3CDTF">2019-01-31T05:15:48Z</dcterms:modified>
  <cp:category/>
</cp:coreProperties>
</file>