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aMAZNiXDiSO1qy3HKU43Yr41wIzD2flW8uF6xHcWGvvpQT2xFtZ0Qc7CnwgtHZoCb6J8chjrUDoDvjn3K866KA==" workbookSaltValue="wa2mhdDiMG6zJ4AT7+3bcw=="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 r="C10" i="5" l="1"/>
  <c r="D10" i="5"/>
  <c r="E10" i="5"/>
  <c r="B10" i="5"/>
</calcChain>
</file>

<file path=xl/sharedStrings.xml><?xml version="1.0" encoding="utf-8"?>
<sst xmlns="http://schemas.openxmlformats.org/spreadsheetml/2006/main" count="245" uniqueCount="127">
  <si>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</si>
  <si>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</si>
  <si>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</si>
  <si>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</si>
  <si>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</si>
  <si>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</si>
  <si>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</si>
  <si>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</si>
  <si>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</si>
  <si>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</si>
  <si>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</si>
  <si>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</si>
  <si>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</si>
  <si>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</si>
  <si>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</si>
  <si>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</si>
  <si>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</si>
  <si>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</si>
  <si>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</si>
  <si>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</si>
  <si>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</si>
  <si>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</si>
  <si>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</si>
  <si>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</si>
  <si>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</si>
  <si>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</si>
  <si>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</si>
  <si>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</si>
  <si>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</si>
  <si>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</si>
  <si>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</si>
  <si>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</si>
  <si>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</si>
  <si>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</si>
  <si>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</si>
  <si>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</si>
  <si>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</si>
  <si>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</si>
  <si>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</si>
  <si>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</si>
  <si>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</si>
  <si>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</si>
  <si>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</si>
  <si>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</si>
  <si>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</si>
  <si>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</si>
  <si>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</si>
  <si>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</si>
  <si>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</si>
  <si>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</si>
  <si>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</si>
  <si>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</si>
  <si>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</si>
  <si>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</si>
  <si>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</si>
  <si>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</si>
  <si>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</si>
  <si>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</si>
  <si>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</si>
  <si>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</si>
  <si>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</si>
  <si>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</si>
  <si>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</si>
  <si>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</si>
  <si>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</si>
  <si>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</si>
  <si>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</si>
  <si>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</si>
  <si>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</si>
  <si>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</si>
  <si>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</si>
  <si>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</si>
  <si>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</si>
  <si>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</si>
  <si>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</si>
  <si>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</si>
  <si>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</si>
  <si>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</si>
  <si>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</si>
  <si>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</si>
  <si>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</si>
  <si>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</si>
  <si>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</si>
  <si>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</si>
  <si>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</si>
  <si>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</si>
  <si>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</si>
  <si>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</si>
  <si>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</si>
  <si>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</si>
  <si>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</si>
  <si>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</si>
  <si>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</si>
  <si>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</si>
  <si>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</si>
  <si>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</si>
  <si>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</si>
  <si>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</si>
  <si>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</si>
  <si>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</si>
  <si>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</si>
  <si>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</si>
  <si>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</si>
  <si>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</si>
  <si>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</si>
  <si>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</si>
  <si>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</si>
  <si>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</si>
  <si>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</si>
  <si>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</si>
  <si>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</si>
  <si>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沖縄県　南城市</t>
  </si>
  <si>
    <t>法非適用</t>
  </si>
  <si>
    <t>下水道事業</t>
  </si>
  <si>
    <t>公共下水道</t>
  </si>
  <si>
    <t>Cb3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</si>
  <si>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</si>
  <si>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</si>
  <si>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</si>
  <si>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</si>
  <si>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</si>
  <si>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</si>
  <si>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</si>
  <si>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</si>
  <si>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現在、老朽化している地区において下水道長寿命化計画実施設計を行っている。
　将来、老朽化が進み、施設維持管理のコストが増大することから今後も経営改善に努める。</t>
    <phoneticPr fontId="4"/>
  </si>
  <si>
    <t>　料金収入を増やすためには、下水道接続推進の強化、下水道料金改定の検討する必要がある。歳出においては、維持管理費などのコスト縮減を検討し他会計繰入金の依存度を下げる必要がある。しかし、料金改定については、市民の意見や議会での議決を得る必要があるために他市町村と比較しながら慎重に取り組んでいきたい。
　また、管渠整備など必要な事業については継続し行い、今後も経営分析を行いながら可能な取り組みを実施していきたい。
　平成３１年度地方公営企業会計移行に向けて取り組んでいる。</t>
    <rPh sb="43" eb="45">
      <t>サイシュツ</t>
    </rPh>
    <rPh sb="208" eb="210">
      <t>ヘイセイ</t>
    </rPh>
    <rPh sb="212" eb="213">
      <t>ネン</t>
    </rPh>
    <rPh sb="213" eb="214">
      <t>ド</t>
    </rPh>
    <rPh sb="214" eb="216">
      <t>チホウ</t>
    </rPh>
    <rPh sb="216" eb="218">
      <t>コウエイ</t>
    </rPh>
    <rPh sb="218" eb="220">
      <t>キギョウ</t>
    </rPh>
    <rPh sb="220" eb="222">
      <t>カイケイ</t>
    </rPh>
    <rPh sb="222" eb="224">
      <t>イコウ</t>
    </rPh>
    <rPh sb="225" eb="226">
      <t>ム</t>
    </rPh>
    <rPh sb="228" eb="229">
      <t>ト</t>
    </rPh>
    <rPh sb="230" eb="231">
      <t>ク</t>
    </rPh>
    <phoneticPr fontId="4"/>
  </si>
  <si>
    <t>　南城市における公共下水道事業は、佐敷地区となっております。整備率が８６％で平成３１年度までの整備計画となっております。
　①総収益について料金収入は、毎年度増加しているが、他会計繰入金についても増加傾向となっている。収益的収支の総費用については、前年度と比べ減少しているが、地方債償還金が年々増加している。平成２９年度の総収益に占める割合は料金収入約３２．１％、他会計繰入金約６７．４％、その他０．５％と依然他会計繰入金の依存度が高い状況である。
　④施設改築に伴う公債費負担が高額となっており、料金収入のみでは、一般会計負担分を除いても補うことができない。また、企業債残高については、前年度に比べ減少している。
　⑤料金収入は、接続率の増に伴い増加傾向にあり、汚水処理費については、前年度と比べ減少している。
　⑥汚水処理費については、前年度と比べ減少し、有収水量については、接続率の増により増加しているので前年度に比べ汚水処理原価が低くなっている。
　⑧接続推進員の戸別訪問や効果促進事業により接続率が増加傾向にある。</t>
    <rPh sb="65" eb="66">
      <t>エキ</t>
    </rPh>
    <rPh sb="109" eb="112">
      <t>シュウエキテキ</t>
    </rPh>
    <rPh sb="112" eb="114">
      <t>シュウシ</t>
    </rPh>
    <rPh sb="115" eb="118">
      <t>ソウヒヨウ</t>
    </rPh>
    <rPh sb="124" eb="127">
      <t>ゼンネンド</t>
    </rPh>
    <rPh sb="128" eb="129">
      <t>クラ</t>
    </rPh>
    <rPh sb="130" eb="132">
      <t>ゲンショウ</t>
    </rPh>
    <rPh sb="138" eb="140">
      <t>チホウ</t>
    </rPh>
    <rPh sb="140" eb="141">
      <t>サイ</t>
    </rPh>
    <rPh sb="141" eb="144">
      <t>ショウカンキン</t>
    </rPh>
    <rPh sb="145" eb="147">
      <t>ネンネン</t>
    </rPh>
    <rPh sb="147" eb="149">
      <t>ゾウカ</t>
    </rPh>
    <rPh sb="162" eb="164">
      <t>シュウエキ</t>
    </rPh>
    <rPh sb="175" eb="176">
      <t>ヤク</t>
    </rPh>
    <rPh sb="197" eb="198">
      <t>タ</t>
    </rPh>
    <rPh sb="343" eb="346">
      <t>ゼンネンド</t>
    </rPh>
    <rPh sb="347" eb="348">
      <t>クラ</t>
    </rPh>
    <rPh sb="349" eb="351">
      <t>ゲンショウ</t>
    </rPh>
    <rPh sb="370" eb="373">
      <t>ゼンネンド</t>
    </rPh>
    <rPh sb="374" eb="375">
      <t>クラ</t>
    </rPh>
    <rPh sb="376" eb="378">
      <t>ゲンショウ</t>
    </rPh>
    <rPh sb="380" eb="382">
      <t>ユウシュウ</t>
    </rPh>
    <rPh sb="382" eb="384">
      <t>スイリョウ</t>
    </rPh>
    <rPh sb="406" eb="409">
      <t>ゼンネンド</t>
    </rPh>
    <rPh sb="410" eb="411">
      <t>クラ</t>
    </rPh>
    <rPh sb="412" eb="414">
      <t>オスイ</t>
    </rPh>
    <rPh sb="414" eb="416">
      <t>ショリ</t>
    </rPh>
    <rPh sb="416" eb="418">
      <t>ゲンカ</t>
    </rPh>
    <rPh sb="419" eb="420">
      <t>ヒク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</si>
</sst>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formatCode="#,##0.00;&quot;△&quot;#,##0.00;&quot;-&quot;">
                  <c:v>2.94</c:v>
                </c:pt>
                <c:pt idx="4" formatCode="#,##0.00;&quot;△&quot;#,##0.00;&quot;-&quot;">
                  <c:v>2.86</c:v>
                </c:pt>
              </c:numCache>
            </c:numRef>
          </c:val>
          <c:extLst xmlns:c16r2="http://schemas.microsoft.com/office/drawing/2015/06/chart">
            <c:ext xmlns:c16="http://schemas.microsoft.com/office/drawing/2014/chart" uri="{C3380CC4-5D6E-409C-BE32-E72D297353CC}">
              <c16:uniqueId val="{00000000-2801-4807-9DBA-471CA3958BC8}"/>
            </c:ext>
          </c:extLst>
        </c:ser>
        <c:dLbls>
          <c:showLegendKey val="0"/>
          <c:showVal val="0"/>
          <c:showCatName val="0"/>
          <c:showSerName val="0"/>
          <c:showPercent val="0"/>
          <c:showBubbleSize val="0"/>
        </c:dLbls>
        <c:gapWidth val="150"/>
        <c:axId val="113195264"/>
        <c:axId val="113197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0.74</c:v>
                </c:pt>
                <c:pt idx="1">
                  <c:v>0.57999999999999996</c:v>
                </c:pt>
                <c:pt idx="2">
                  <c:v>0.01</c:v>
                </c:pt>
                <c:pt idx="3">
                  <c:v>0.2</c:v>
                </c:pt>
                <c:pt idx="4">
                  <c:v>0.33</c:v>
                </c:pt>
              </c:numCache>
            </c:numRef>
          </c:val>
          <c:smooth val="0"/>
          <c:extLst xmlns:c16r2="http://schemas.microsoft.com/office/drawing/2015/06/chart">
            <c:ext xmlns:c16="http://schemas.microsoft.com/office/drawing/2014/chart" uri="{C3380CC4-5D6E-409C-BE32-E72D297353CC}">
              <c16:uniqueId val="{00000001-2801-4807-9DBA-471CA3958BC8}"/>
            </c:ext>
          </c:extLst>
        </c:ser>
        <c:dLbls>
          <c:showLegendKey val="0"/>
          <c:showVal val="0"/>
          <c:showCatName val="0"/>
          <c:showSerName val="0"/>
          <c:showPercent val="0"/>
          <c:showBubbleSize val="0"/>
        </c:dLbls>
        <c:marker val="1"/>
        <c:smooth val="0"/>
        <c:axId val="113195264"/>
        <c:axId val="113197440"/>
      </c:lineChart>
      <c:dateAx>
        <c:axId val="113195264"/>
        <c:scaling>
          <c:orientation val="minMax"/>
        </c:scaling>
        <c:delete val="1"/>
        <c:axPos val="b"/>
        <c:numFmt formatCode="ge" sourceLinked="1"/>
        <c:majorTickMark val="none"/>
        <c:minorTickMark val="none"/>
        <c:tickLblPos val="none"/>
        <c:crossAx val="113197440"/>
        <c:crosses val="autoZero"/>
        <c:auto val="1"/>
        <c:lblOffset val="100"/>
        <c:baseTimeUnit val="years"/>
      </c:dateAx>
      <c:valAx>
        <c:axId val="113197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195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47C-4835-8525-FF89B107105C}"/>
            </c:ext>
          </c:extLst>
        </c:ser>
        <c:dLbls>
          <c:showLegendKey val="0"/>
          <c:showVal val="0"/>
          <c:showCatName val="0"/>
          <c:showSerName val="0"/>
          <c:showPercent val="0"/>
          <c:showBubbleSize val="0"/>
        </c:dLbls>
        <c:gapWidth val="150"/>
        <c:axId val="115861376"/>
        <c:axId val="115871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37.36</c:v>
                </c:pt>
                <c:pt idx="1">
                  <c:v>42.07</c:v>
                </c:pt>
                <c:pt idx="2">
                  <c:v>37.950000000000003</c:v>
                </c:pt>
                <c:pt idx="3">
                  <c:v>32.42</c:v>
                </c:pt>
                <c:pt idx="4">
                  <c:v>35.15</c:v>
                </c:pt>
              </c:numCache>
            </c:numRef>
          </c:val>
          <c:smooth val="0"/>
          <c:extLst xmlns:c16r2="http://schemas.microsoft.com/office/drawing/2015/06/chart">
            <c:ext xmlns:c16="http://schemas.microsoft.com/office/drawing/2014/chart" uri="{C3380CC4-5D6E-409C-BE32-E72D297353CC}">
              <c16:uniqueId val="{00000001-947C-4835-8525-FF89B107105C}"/>
            </c:ext>
          </c:extLst>
        </c:ser>
        <c:dLbls>
          <c:showLegendKey val="0"/>
          <c:showVal val="0"/>
          <c:showCatName val="0"/>
          <c:showSerName val="0"/>
          <c:showPercent val="0"/>
          <c:showBubbleSize val="0"/>
        </c:dLbls>
        <c:marker val="1"/>
        <c:smooth val="0"/>
        <c:axId val="115861376"/>
        <c:axId val="115871744"/>
      </c:lineChart>
      <c:dateAx>
        <c:axId val="115861376"/>
        <c:scaling>
          <c:orientation val="minMax"/>
        </c:scaling>
        <c:delete val="1"/>
        <c:axPos val="b"/>
        <c:numFmt formatCode="ge" sourceLinked="1"/>
        <c:majorTickMark val="none"/>
        <c:minorTickMark val="none"/>
        <c:tickLblPos val="none"/>
        <c:crossAx val="115871744"/>
        <c:crosses val="autoZero"/>
        <c:auto val="1"/>
        <c:lblOffset val="100"/>
        <c:baseTimeUnit val="years"/>
      </c:dateAx>
      <c:valAx>
        <c:axId val="115871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861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43.54</c:v>
                </c:pt>
                <c:pt idx="1">
                  <c:v>56.52</c:v>
                </c:pt>
                <c:pt idx="2">
                  <c:v>62.31</c:v>
                </c:pt>
                <c:pt idx="3">
                  <c:v>58.99</c:v>
                </c:pt>
                <c:pt idx="4">
                  <c:v>61.19</c:v>
                </c:pt>
              </c:numCache>
            </c:numRef>
          </c:val>
          <c:extLst xmlns:c16r2="http://schemas.microsoft.com/office/drawing/2015/06/chart">
            <c:ext xmlns:c16="http://schemas.microsoft.com/office/drawing/2014/chart" uri="{C3380CC4-5D6E-409C-BE32-E72D297353CC}">
              <c16:uniqueId val="{00000000-ABCC-4F19-ABBC-70F5C063FB38}"/>
            </c:ext>
          </c:extLst>
        </c:ser>
        <c:dLbls>
          <c:showLegendKey val="0"/>
          <c:showVal val="0"/>
          <c:showCatName val="0"/>
          <c:showSerName val="0"/>
          <c:showPercent val="0"/>
          <c:showBubbleSize val="0"/>
        </c:dLbls>
        <c:gapWidth val="150"/>
        <c:axId val="115915008"/>
        <c:axId val="11591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61.85</c:v>
                </c:pt>
                <c:pt idx="1">
                  <c:v>63.92</c:v>
                </c:pt>
                <c:pt idx="2">
                  <c:v>63.25</c:v>
                </c:pt>
                <c:pt idx="3">
                  <c:v>60.69</c:v>
                </c:pt>
                <c:pt idx="4">
                  <c:v>61.88</c:v>
                </c:pt>
              </c:numCache>
            </c:numRef>
          </c:val>
          <c:smooth val="0"/>
          <c:extLst xmlns:c16r2="http://schemas.microsoft.com/office/drawing/2015/06/chart">
            <c:ext xmlns:c16="http://schemas.microsoft.com/office/drawing/2014/chart" uri="{C3380CC4-5D6E-409C-BE32-E72D297353CC}">
              <c16:uniqueId val="{00000001-ABCC-4F19-ABBC-70F5C063FB38}"/>
            </c:ext>
          </c:extLst>
        </c:ser>
        <c:dLbls>
          <c:showLegendKey val="0"/>
          <c:showVal val="0"/>
          <c:showCatName val="0"/>
          <c:showSerName val="0"/>
          <c:showPercent val="0"/>
          <c:showBubbleSize val="0"/>
        </c:dLbls>
        <c:marker val="1"/>
        <c:smooth val="0"/>
        <c:axId val="115915008"/>
        <c:axId val="115917184"/>
      </c:lineChart>
      <c:dateAx>
        <c:axId val="115915008"/>
        <c:scaling>
          <c:orientation val="minMax"/>
        </c:scaling>
        <c:delete val="1"/>
        <c:axPos val="b"/>
        <c:numFmt formatCode="ge" sourceLinked="1"/>
        <c:majorTickMark val="none"/>
        <c:minorTickMark val="none"/>
        <c:tickLblPos val="none"/>
        <c:crossAx val="115917184"/>
        <c:crosses val="autoZero"/>
        <c:auto val="1"/>
        <c:lblOffset val="100"/>
        <c:baseTimeUnit val="years"/>
      </c:dateAx>
      <c:valAx>
        <c:axId val="115917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915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55.08</c:v>
                </c:pt>
                <c:pt idx="1">
                  <c:v>53.02</c:v>
                </c:pt>
                <c:pt idx="2">
                  <c:v>54.4</c:v>
                </c:pt>
                <c:pt idx="3">
                  <c:v>54.38</c:v>
                </c:pt>
                <c:pt idx="4">
                  <c:v>75.53</c:v>
                </c:pt>
              </c:numCache>
            </c:numRef>
          </c:val>
          <c:extLst xmlns:c16r2="http://schemas.microsoft.com/office/drawing/2015/06/chart">
            <c:ext xmlns:c16="http://schemas.microsoft.com/office/drawing/2014/chart" uri="{C3380CC4-5D6E-409C-BE32-E72D297353CC}">
              <c16:uniqueId val="{00000000-E146-4EEC-A763-A8DE6A8D77DE}"/>
            </c:ext>
          </c:extLst>
        </c:ser>
        <c:dLbls>
          <c:showLegendKey val="0"/>
          <c:showVal val="0"/>
          <c:showCatName val="0"/>
          <c:showSerName val="0"/>
          <c:showPercent val="0"/>
          <c:showBubbleSize val="0"/>
        </c:dLbls>
        <c:gapWidth val="150"/>
        <c:axId val="113228416"/>
        <c:axId val="113242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146-4EEC-A763-A8DE6A8D77DE}"/>
            </c:ext>
          </c:extLst>
        </c:ser>
        <c:dLbls>
          <c:showLegendKey val="0"/>
          <c:showVal val="0"/>
          <c:showCatName val="0"/>
          <c:showSerName val="0"/>
          <c:showPercent val="0"/>
          <c:showBubbleSize val="0"/>
        </c:dLbls>
        <c:marker val="1"/>
        <c:smooth val="0"/>
        <c:axId val="113228416"/>
        <c:axId val="113242880"/>
      </c:lineChart>
      <c:dateAx>
        <c:axId val="113228416"/>
        <c:scaling>
          <c:orientation val="minMax"/>
        </c:scaling>
        <c:delete val="1"/>
        <c:axPos val="b"/>
        <c:numFmt formatCode="ge" sourceLinked="1"/>
        <c:majorTickMark val="none"/>
        <c:minorTickMark val="none"/>
        <c:tickLblPos val="none"/>
        <c:crossAx val="113242880"/>
        <c:crosses val="autoZero"/>
        <c:auto val="1"/>
        <c:lblOffset val="100"/>
        <c:baseTimeUnit val="years"/>
      </c:dateAx>
      <c:valAx>
        <c:axId val="113242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228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0B7-4D49-AF8E-CB145103211C}"/>
            </c:ext>
          </c:extLst>
        </c:ser>
        <c:dLbls>
          <c:showLegendKey val="0"/>
          <c:showVal val="0"/>
          <c:showCatName val="0"/>
          <c:showSerName val="0"/>
          <c:showPercent val="0"/>
          <c:showBubbleSize val="0"/>
        </c:dLbls>
        <c:gapWidth val="150"/>
        <c:axId val="113298432"/>
        <c:axId val="113300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0B7-4D49-AF8E-CB145103211C}"/>
            </c:ext>
          </c:extLst>
        </c:ser>
        <c:dLbls>
          <c:showLegendKey val="0"/>
          <c:showVal val="0"/>
          <c:showCatName val="0"/>
          <c:showSerName val="0"/>
          <c:showPercent val="0"/>
          <c:showBubbleSize val="0"/>
        </c:dLbls>
        <c:marker val="1"/>
        <c:smooth val="0"/>
        <c:axId val="113298432"/>
        <c:axId val="113300608"/>
      </c:lineChart>
      <c:dateAx>
        <c:axId val="113298432"/>
        <c:scaling>
          <c:orientation val="minMax"/>
        </c:scaling>
        <c:delete val="1"/>
        <c:axPos val="b"/>
        <c:numFmt formatCode="ge" sourceLinked="1"/>
        <c:majorTickMark val="none"/>
        <c:minorTickMark val="none"/>
        <c:tickLblPos val="none"/>
        <c:crossAx val="113300608"/>
        <c:crosses val="autoZero"/>
        <c:auto val="1"/>
        <c:lblOffset val="100"/>
        <c:baseTimeUnit val="years"/>
      </c:dateAx>
      <c:valAx>
        <c:axId val="113300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298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16C-4C46-9B91-870067788843}"/>
            </c:ext>
          </c:extLst>
        </c:ser>
        <c:dLbls>
          <c:showLegendKey val="0"/>
          <c:showVal val="0"/>
          <c:showCatName val="0"/>
          <c:showSerName val="0"/>
          <c:showPercent val="0"/>
          <c:showBubbleSize val="0"/>
        </c:dLbls>
        <c:gapWidth val="150"/>
        <c:axId val="115608960"/>
        <c:axId val="115631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16C-4C46-9B91-870067788843}"/>
            </c:ext>
          </c:extLst>
        </c:ser>
        <c:dLbls>
          <c:showLegendKey val="0"/>
          <c:showVal val="0"/>
          <c:showCatName val="0"/>
          <c:showSerName val="0"/>
          <c:showPercent val="0"/>
          <c:showBubbleSize val="0"/>
        </c:dLbls>
        <c:marker val="1"/>
        <c:smooth val="0"/>
        <c:axId val="115608960"/>
        <c:axId val="115631616"/>
      </c:lineChart>
      <c:dateAx>
        <c:axId val="115608960"/>
        <c:scaling>
          <c:orientation val="minMax"/>
        </c:scaling>
        <c:delete val="1"/>
        <c:axPos val="b"/>
        <c:numFmt formatCode="ge" sourceLinked="1"/>
        <c:majorTickMark val="none"/>
        <c:minorTickMark val="none"/>
        <c:tickLblPos val="none"/>
        <c:crossAx val="115631616"/>
        <c:crosses val="autoZero"/>
        <c:auto val="1"/>
        <c:lblOffset val="100"/>
        <c:baseTimeUnit val="years"/>
      </c:dateAx>
      <c:valAx>
        <c:axId val="115631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608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D60-446B-89EA-B092B53A3F39}"/>
            </c:ext>
          </c:extLst>
        </c:ser>
        <c:dLbls>
          <c:showLegendKey val="0"/>
          <c:showVal val="0"/>
          <c:showCatName val="0"/>
          <c:showSerName val="0"/>
          <c:showPercent val="0"/>
          <c:showBubbleSize val="0"/>
        </c:dLbls>
        <c:gapWidth val="150"/>
        <c:axId val="115939584"/>
        <c:axId val="115945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D60-446B-89EA-B092B53A3F39}"/>
            </c:ext>
          </c:extLst>
        </c:ser>
        <c:dLbls>
          <c:showLegendKey val="0"/>
          <c:showVal val="0"/>
          <c:showCatName val="0"/>
          <c:showSerName val="0"/>
          <c:showPercent val="0"/>
          <c:showBubbleSize val="0"/>
        </c:dLbls>
        <c:marker val="1"/>
        <c:smooth val="0"/>
        <c:axId val="115939584"/>
        <c:axId val="115945856"/>
      </c:lineChart>
      <c:dateAx>
        <c:axId val="115939584"/>
        <c:scaling>
          <c:orientation val="minMax"/>
        </c:scaling>
        <c:delete val="1"/>
        <c:axPos val="b"/>
        <c:numFmt formatCode="ge" sourceLinked="1"/>
        <c:majorTickMark val="none"/>
        <c:minorTickMark val="none"/>
        <c:tickLblPos val="none"/>
        <c:crossAx val="115945856"/>
        <c:crosses val="autoZero"/>
        <c:auto val="1"/>
        <c:lblOffset val="100"/>
        <c:baseTimeUnit val="years"/>
      </c:dateAx>
      <c:valAx>
        <c:axId val="115945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939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C23-4A49-A1EA-963C0B451419}"/>
            </c:ext>
          </c:extLst>
        </c:ser>
        <c:dLbls>
          <c:showLegendKey val="0"/>
          <c:showVal val="0"/>
          <c:showCatName val="0"/>
          <c:showSerName val="0"/>
          <c:showPercent val="0"/>
          <c:showBubbleSize val="0"/>
        </c:dLbls>
        <c:gapWidth val="150"/>
        <c:axId val="115972736"/>
        <c:axId val="115974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C23-4A49-A1EA-963C0B451419}"/>
            </c:ext>
          </c:extLst>
        </c:ser>
        <c:dLbls>
          <c:showLegendKey val="0"/>
          <c:showVal val="0"/>
          <c:showCatName val="0"/>
          <c:showSerName val="0"/>
          <c:showPercent val="0"/>
          <c:showBubbleSize val="0"/>
        </c:dLbls>
        <c:marker val="1"/>
        <c:smooth val="0"/>
        <c:axId val="115972736"/>
        <c:axId val="115974912"/>
      </c:lineChart>
      <c:dateAx>
        <c:axId val="115972736"/>
        <c:scaling>
          <c:orientation val="minMax"/>
        </c:scaling>
        <c:delete val="1"/>
        <c:axPos val="b"/>
        <c:numFmt formatCode="ge" sourceLinked="1"/>
        <c:majorTickMark val="none"/>
        <c:minorTickMark val="none"/>
        <c:tickLblPos val="none"/>
        <c:crossAx val="115974912"/>
        <c:crosses val="autoZero"/>
        <c:auto val="1"/>
        <c:lblOffset val="100"/>
        <c:baseTimeUnit val="years"/>
      </c:dateAx>
      <c:valAx>
        <c:axId val="115974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972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427.19</c:v>
                </c:pt>
                <c:pt idx="1">
                  <c:v>381.56</c:v>
                </c:pt>
                <c:pt idx="2">
                  <c:v>3632.25</c:v>
                </c:pt>
                <c:pt idx="3">
                  <c:v>3351.45</c:v>
                </c:pt>
                <c:pt idx="4">
                  <c:v>3147.52</c:v>
                </c:pt>
              </c:numCache>
            </c:numRef>
          </c:val>
          <c:extLst xmlns:c16r2="http://schemas.microsoft.com/office/drawing/2015/06/chart">
            <c:ext xmlns:c16="http://schemas.microsoft.com/office/drawing/2014/chart" uri="{C3380CC4-5D6E-409C-BE32-E72D297353CC}">
              <c16:uniqueId val="{00000000-7434-4BB4-92D7-1DF3D2F2859A}"/>
            </c:ext>
          </c:extLst>
        </c:ser>
        <c:dLbls>
          <c:showLegendKey val="0"/>
          <c:showVal val="0"/>
          <c:showCatName val="0"/>
          <c:showSerName val="0"/>
          <c:showPercent val="0"/>
          <c:showBubbleSize val="0"/>
        </c:dLbls>
        <c:gapWidth val="150"/>
        <c:axId val="115690496"/>
        <c:axId val="115696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1853.46</c:v>
                </c:pt>
                <c:pt idx="1">
                  <c:v>1847.13</c:v>
                </c:pt>
                <c:pt idx="2">
                  <c:v>1862.51</c:v>
                </c:pt>
                <c:pt idx="3">
                  <c:v>1622.57</c:v>
                </c:pt>
                <c:pt idx="4">
                  <c:v>985.65</c:v>
                </c:pt>
              </c:numCache>
            </c:numRef>
          </c:val>
          <c:smooth val="0"/>
          <c:extLst xmlns:c16r2="http://schemas.microsoft.com/office/drawing/2015/06/chart">
            <c:ext xmlns:c16="http://schemas.microsoft.com/office/drawing/2014/chart" uri="{C3380CC4-5D6E-409C-BE32-E72D297353CC}">
              <c16:uniqueId val="{00000001-7434-4BB4-92D7-1DF3D2F2859A}"/>
            </c:ext>
          </c:extLst>
        </c:ser>
        <c:dLbls>
          <c:showLegendKey val="0"/>
          <c:showVal val="0"/>
          <c:showCatName val="0"/>
          <c:showSerName val="0"/>
          <c:showPercent val="0"/>
          <c:showBubbleSize val="0"/>
        </c:dLbls>
        <c:marker val="1"/>
        <c:smooth val="0"/>
        <c:axId val="115690496"/>
        <c:axId val="115696768"/>
      </c:lineChart>
      <c:dateAx>
        <c:axId val="115690496"/>
        <c:scaling>
          <c:orientation val="minMax"/>
        </c:scaling>
        <c:delete val="1"/>
        <c:axPos val="b"/>
        <c:numFmt formatCode="ge" sourceLinked="1"/>
        <c:majorTickMark val="none"/>
        <c:minorTickMark val="none"/>
        <c:tickLblPos val="none"/>
        <c:crossAx val="115696768"/>
        <c:crosses val="autoZero"/>
        <c:auto val="1"/>
        <c:lblOffset val="100"/>
        <c:baseTimeUnit val="years"/>
      </c:dateAx>
      <c:valAx>
        <c:axId val="115696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690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32.96</c:v>
                </c:pt>
                <c:pt idx="1">
                  <c:v>33.21</c:v>
                </c:pt>
                <c:pt idx="2">
                  <c:v>35.06</c:v>
                </c:pt>
                <c:pt idx="3">
                  <c:v>35.28</c:v>
                </c:pt>
                <c:pt idx="4">
                  <c:v>52.69</c:v>
                </c:pt>
              </c:numCache>
            </c:numRef>
          </c:val>
          <c:extLst xmlns:c16r2="http://schemas.microsoft.com/office/drawing/2015/06/chart">
            <c:ext xmlns:c16="http://schemas.microsoft.com/office/drawing/2014/chart" uri="{C3380CC4-5D6E-409C-BE32-E72D297353CC}">
              <c16:uniqueId val="{00000000-F2E9-4ED3-9753-7E371E0EC6E5}"/>
            </c:ext>
          </c:extLst>
        </c:ser>
        <c:dLbls>
          <c:showLegendKey val="0"/>
          <c:showVal val="0"/>
          <c:showCatName val="0"/>
          <c:showSerName val="0"/>
          <c:showPercent val="0"/>
          <c:showBubbleSize val="0"/>
        </c:dLbls>
        <c:gapWidth val="150"/>
        <c:axId val="115729920"/>
        <c:axId val="115731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45.22</c:v>
                </c:pt>
                <c:pt idx="1">
                  <c:v>42.22</c:v>
                </c:pt>
                <c:pt idx="2">
                  <c:v>53.03</c:v>
                </c:pt>
                <c:pt idx="3">
                  <c:v>58.32</c:v>
                </c:pt>
                <c:pt idx="4">
                  <c:v>62.11</c:v>
                </c:pt>
              </c:numCache>
            </c:numRef>
          </c:val>
          <c:smooth val="0"/>
          <c:extLst xmlns:c16r2="http://schemas.microsoft.com/office/drawing/2015/06/chart">
            <c:ext xmlns:c16="http://schemas.microsoft.com/office/drawing/2014/chart" uri="{C3380CC4-5D6E-409C-BE32-E72D297353CC}">
              <c16:uniqueId val="{00000001-F2E9-4ED3-9753-7E371E0EC6E5}"/>
            </c:ext>
          </c:extLst>
        </c:ser>
        <c:dLbls>
          <c:showLegendKey val="0"/>
          <c:showVal val="0"/>
          <c:showCatName val="0"/>
          <c:showSerName val="0"/>
          <c:showPercent val="0"/>
          <c:showBubbleSize val="0"/>
        </c:dLbls>
        <c:marker val="1"/>
        <c:smooth val="0"/>
        <c:axId val="115729920"/>
        <c:axId val="115731840"/>
      </c:lineChart>
      <c:dateAx>
        <c:axId val="115729920"/>
        <c:scaling>
          <c:orientation val="minMax"/>
        </c:scaling>
        <c:delete val="1"/>
        <c:axPos val="b"/>
        <c:numFmt formatCode="ge" sourceLinked="1"/>
        <c:majorTickMark val="none"/>
        <c:minorTickMark val="none"/>
        <c:tickLblPos val="none"/>
        <c:crossAx val="115731840"/>
        <c:crosses val="autoZero"/>
        <c:auto val="1"/>
        <c:lblOffset val="100"/>
        <c:baseTimeUnit val="years"/>
      </c:dateAx>
      <c:valAx>
        <c:axId val="115731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729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232.68</c:v>
                </c:pt>
                <c:pt idx="1">
                  <c:v>231.73</c:v>
                </c:pt>
                <c:pt idx="2">
                  <c:v>225.87</c:v>
                </c:pt>
                <c:pt idx="3">
                  <c:v>223.25</c:v>
                </c:pt>
                <c:pt idx="4">
                  <c:v>150</c:v>
                </c:pt>
              </c:numCache>
            </c:numRef>
          </c:val>
          <c:extLst xmlns:c16r2="http://schemas.microsoft.com/office/drawing/2015/06/chart">
            <c:ext xmlns:c16="http://schemas.microsoft.com/office/drawing/2014/chart" uri="{C3380CC4-5D6E-409C-BE32-E72D297353CC}">
              <c16:uniqueId val="{00000000-82E2-4960-8A5E-AEF018CAC28E}"/>
            </c:ext>
          </c:extLst>
        </c:ser>
        <c:dLbls>
          <c:showLegendKey val="0"/>
          <c:showVal val="0"/>
          <c:showCatName val="0"/>
          <c:showSerName val="0"/>
          <c:showPercent val="0"/>
          <c:showBubbleSize val="0"/>
        </c:dLbls>
        <c:gapWidth val="150"/>
        <c:axId val="115820032"/>
        <c:axId val="115821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290.39999999999998</c:v>
                </c:pt>
                <c:pt idx="1">
                  <c:v>300.07</c:v>
                </c:pt>
                <c:pt idx="2">
                  <c:v>250.86</c:v>
                </c:pt>
                <c:pt idx="3">
                  <c:v>227.65</c:v>
                </c:pt>
                <c:pt idx="4">
                  <c:v>225.27</c:v>
                </c:pt>
              </c:numCache>
            </c:numRef>
          </c:val>
          <c:smooth val="0"/>
          <c:extLst xmlns:c16r2="http://schemas.microsoft.com/office/drawing/2015/06/chart">
            <c:ext xmlns:c16="http://schemas.microsoft.com/office/drawing/2014/chart" uri="{C3380CC4-5D6E-409C-BE32-E72D297353CC}">
              <c16:uniqueId val="{00000001-82E2-4960-8A5E-AEF018CAC28E}"/>
            </c:ext>
          </c:extLst>
        </c:ser>
        <c:dLbls>
          <c:showLegendKey val="0"/>
          <c:showVal val="0"/>
          <c:showCatName val="0"/>
          <c:showSerName val="0"/>
          <c:showPercent val="0"/>
          <c:showBubbleSize val="0"/>
        </c:dLbls>
        <c:marker val="1"/>
        <c:smooth val="0"/>
        <c:axId val="115820032"/>
        <c:axId val="115821952"/>
      </c:lineChart>
      <c:dateAx>
        <c:axId val="115820032"/>
        <c:scaling>
          <c:orientation val="minMax"/>
        </c:scaling>
        <c:delete val="1"/>
        <c:axPos val="b"/>
        <c:numFmt formatCode="ge" sourceLinked="1"/>
        <c:majorTickMark val="none"/>
        <c:minorTickMark val="none"/>
        <c:tickLblPos val="none"/>
        <c:crossAx val="115821952"/>
        <c:crosses val="autoZero"/>
        <c:auto val="1"/>
        <c:lblOffset val="100"/>
        <c:baseTimeUnit val="years"/>
      </c:dateAx>
      <c:valAx>
        <c:axId val="115821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820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5" zoomScale="80" zoomScaleNormal="80" workbookViewId="0">
      <selection activeCell="CL28" sqref="CL28"/>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0" t="str">
        <f>データ!H6</f>
        <v>沖縄県　南城市</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8" t="s">
        <v>1</v>
      </c>
      <c r="C7" s="68"/>
      <c r="D7" s="68"/>
      <c r="E7" s="68"/>
      <c r="F7" s="68"/>
      <c r="G7" s="68"/>
      <c r="H7" s="68"/>
      <c r="I7" s="68" t="s">
        <v>2</v>
      </c>
      <c r="J7" s="68"/>
      <c r="K7" s="68"/>
      <c r="L7" s="68"/>
      <c r="M7" s="68"/>
      <c r="N7" s="68"/>
      <c r="O7" s="68"/>
      <c r="P7" s="68" t="s">
        <v>3</v>
      </c>
      <c r="Q7" s="68"/>
      <c r="R7" s="68"/>
      <c r="S7" s="68"/>
      <c r="T7" s="68"/>
      <c r="U7" s="68"/>
      <c r="V7" s="68"/>
      <c r="W7" s="68" t="s">
        <v>4</v>
      </c>
      <c r="X7" s="68"/>
      <c r="Y7" s="68"/>
      <c r="Z7" s="68"/>
      <c r="AA7" s="68"/>
      <c r="AB7" s="68"/>
      <c r="AC7" s="68"/>
      <c r="AD7" s="68" t="s">
        <v>5</v>
      </c>
      <c r="AE7" s="68"/>
      <c r="AF7" s="68"/>
      <c r="AG7" s="68"/>
      <c r="AH7" s="68"/>
      <c r="AI7" s="68"/>
      <c r="AJ7" s="68"/>
      <c r="AK7" s="3"/>
      <c r="AL7" s="68" t="s">
        <v>6</v>
      </c>
      <c r="AM7" s="68"/>
      <c r="AN7" s="68"/>
      <c r="AO7" s="68"/>
      <c r="AP7" s="68"/>
      <c r="AQ7" s="68"/>
      <c r="AR7" s="68"/>
      <c r="AS7" s="68"/>
      <c r="AT7" s="68" t="s">
        <v>7</v>
      </c>
      <c r="AU7" s="68"/>
      <c r="AV7" s="68"/>
      <c r="AW7" s="68"/>
      <c r="AX7" s="68"/>
      <c r="AY7" s="68"/>
      <c r="AZ7" s="68"/>
      <c r="BA7" s="68"/>
      <c r="BB7" s="68" t="s">
        <v>8</v>
      </c>
      <c r="BC7" s="68"/>
      <c r="BD7" s="68"/>
      <c r="BE7" s="68"/>
      <c r="BF7" s="68"/>
      <c r="BG7" s="68"/>
      <c r="BH7" s="68"/>
      <c r="BI7" s="68"/>
      <c r="BJ7" s="3"/>
      <c r="BK7" s="3"/>
      <c r="BL7" s="4" t="s">
        <v>9</v>
      </c>
      <c r="BM7" s="5"/>
      <c r="BN7" s="5"/>
      <c r="BO7" s="5"/>
      <c r="BP7" s="5"/>
      <c r="BQ7" s="5"/>
      <c r="BR7" s="5"/>
      <c r="BS7" s="5"/>
      <c r="BT7" s="5"/>
      <c r="BU7" s="5"/>
      <c r="BV7" s="5"/>
      <c r="BW7" s="5"/>
      <c r="BX7" s="5"/>
      <c r="BY7" s="6"/>
    </row>
    <row r="8" spans="1:78" ht="18.75" customHeight="1" x14ac:dyDescent="0.15">
      <c r="A8" s="2"/>
      <c r="B8" s="77" t="str">
        <f>データ!I6</f>
        <v>法非適用</v>
      </c>
      <c r="C8" s="77"/>
      <c r="D8" s="77"/>
      <c r="E8" s="77"/>
      <c r="F8" s="77"/>
      <c r="G8" s="77"/>
      <c r="H8" s="77"/>
      <c r="I8" s="77" t="str">
        <f>データ!J6</f>
        <v>下水道事業</v>
      </c>
      <c r="J8" s="77"/>
      <c r="K8" s="77"/>
      <c r="L8" s="77"/>
      <c r="M8" s="77"/>
      <c r="N8" s="77"/>
      <c r="O8" s="77"/>
      <c r="P8" s="77" t="str">
        <f>データ!K6</f>
        <v>公共下水道</v>
      </c>
      <c r="Q8" s="77"/>
      <c r="R8" s="77"/>
      <c r="S8" s="77"/>
      <c r="T8" s="77"/>
      <c r="U8" s="77"/>
      <c r="V8" s="77"/>
      <c r="W8" s="77" t="str">
        <f>データ!L6</f>
        <v>Cb3</v>
      </c>
      <c r="X8" s="77"/>
      <c r="Y8" s="77"/>
      <c r="Z8" s="77"/>
      <c r="AA8" s="77"/>
      <c r="AB8" s="77"/>
      <c r="AC8" s="77"/>
      <c r="AD8" s="78" t="str">
        <f>データ!$M$6</f>
        <v>非設置</v>
      </c>
      <c r="AE8" s="78"/>
      <c r="AF8" s="78"/>
      <c r="AG8" s="78"/>
      <c r="AH8" s="78"/>
      <c r="AI8" s="78"/>
      <c r="AJ8" s="78"/>
      <c r="AK8" s="3"/>
      <c r="AL8" s="72">
        <f>データ!S6</f>
        <v>43669</v>
      </c>
      <c r="AM8" s="72"/>
      <c r="AN8" s="72"/>
      <c r="AO8" s="72"/>
      <c r="AP8" s="72"/>
      <c r="AQ8" s="72"/>
      <c r="AR8" s="72"/>
      <c r="AS8" s="72"/>
      <c r="AT8" s="71">
        <f>データ!T6</f>
        <v>49.94</v>
      </c>
      <c r="AU8" s="71"/>
      <c r="AV8" s="71"/>
      <c r="AW8" s="71"/>
      <c r="AX8" s="71"/>
      <c r="AY8" s="71"/>
      <c r="AZ8" s="71"/>
      <c r="BA8" s="71"/>
      <c r="BB8" s="71">
        <f>データ!U6</f>
        <v>874.43</v>
      </c>
      <c r="BC8" s="71"/>
      <c r="BD8" s="71"/>
      <c r="BE8" s="71"/>
      <c r="BF8" s="71"/>
      <c r="BG8" s="71"/>
      <c r="BH8" s="71"/>
      <c r="BI8" s="71"/>
      <c r="BJ8" s="3"/>
      <c r="BK8" s="3"/>
      <c r="BL8" s="75" t="s">
        <v>10</v>
      </c>
      <c r="BM8" s="76"/>
      <c r="BN8" s="7" t="s">
        <v>11</v>
      </c>
      <c r="BO8" s="8"/>
      <c r="BP8" s="8"/>
      <c r="BQ8" s="8"/>
      <c r="BR8" s="8"/>
      <c r="BS8" s="8"/>
      <c r="BT8" s="8"/>
      <c r="BU8" s="8"/>
      <c r="BV8" s="8"/>
      <c r="BW8" s="8"/>
      <c r="BX8" s="8"/>
      <c r="BY8" s="9"/>
    </row>
    <row r="9" spans="1:78" ht="18.75" customHeight="1" x14ac:dyDescent="0.15">
      <c r="A9" s="2"/>
      <c r="B9" s="68" t="s">
        <v>12</v>
      </c>
      <c r="C9" s="68"/>
      <c r="D9" s="68"/>
      <c r="E9" s="68"/>
      <c r="F9" s="68"/>
      <c r="G9" s="68"/>
      <c r="H9" s="68"/>
      <c r="I9" s="68" t="s">
        <v>13</v>
      </c>
      <c r="J9" s="68"/>
      <c r="K9" s="68"/>
      <c r="L9" s="68"/>
      <c r="M9" s="68"/>
      <c r="N9" s="68"/>
      <c r="O9" s="68"/>
      <c r="P9" s="68" t="s">
        <v>14</v>
      </c>
      <c r="Q9" s="68"/>
      <c r="R9" s="68"/>
      <c r="S9" s="68"/>
      <c r="T9" s="68"/>
      <c r="U9" s="68"/>
      <c r="V9" s="68"/>
      <c r="W9" s="68" t="s">
        <v>15</v>
      </c>
      <c r="X9" s="68"/>
      <c r="Y9" s="68"/>
      <c r="Z9" s="68"/>
      <c r="AA9" s="68"/>
      <c r="AB9" s="68"/>
      <c r="AC9" s="68"/>
      <c r="AD9" s="68" t="s">
        <v>16</v>
      </c>
      <c r="AE9" s="68"/>
      <c r="AF9" s="68"/>
      <c r="AG9" s="68"/>
      <c r="AH9" s="68"/>
      <c r="AI9" s="68"/>
      <c r="AJ9" s="68"/>
      <c r="AK9" s="3"/>
      <c r="AL9" s="68" t="s">
        <v>17</v>
      </c>
      <c r="AM9" s="68"/>
      <c r="AN9" s="68"/>
      <c r="AO9" s="68"/>
      <c r="AP9" s="68"/>
      <c r="AQ9" s="68"/>
      <c r="AR9" s="68"/>
      <c r="AS9" s="68"/>
      <c r="AT9" s="68" t="s">
        <v>18</v>
      </c>
      <c r="AU9" s="68"/>
      <c r="AV9" s="68"/>
      <c r="AW9" s="68"/>
      <c r="AX9" s="68"/>
      <c r="AY9" s="68"/>
      <c r="AZ9" s="68"/>
      <c r="BA9" s="68"/>
      <c r="BB9" s="68" t="s">
        <v>19</v>
      </c>
      <c r="BC9" s="68"/>
      <c r="BD9" s="68"/>
      <c r="BE9" s="68"/>
      <c r="BF9" s="68"/>
      <c r="BG9" s="68"/>
      <c r="BH9" s="68"/>
      <c r="BI9" s="68"/>
      <c r="BJ9" s="3"/>
      <c r="BK9" s="3"/>
      <c r="BL9" s="69" t="s">
        <v>20</v>
      </c>
      <c r="BM9" s="70"/>
      <c r="BN9" s="10" t="s">
        <v>21</v>
      </c>
      <c r="BO9" s="11"/>
      <c r="BP9" s="11"/>
      <c r="BQ9" s="11"/>
      <c r="BR9" s="11"/>
      <c r="BS9" s="11"/>
      <c r="BT9" s="11"/>
      <c r="BU9" s="11"/>
      <c r="BV9" s="11"/>
      <c r="BW9" s="11"/>
      <c r="BX9" s="11"/>
      <c r="BY9" s="12"/>
    </row>
    <row r="10" spans="1:78" ht="18.75" customHeight="1" x14ac:dyDescent="0.15">
      <c r="A10" s="2"/>
      <c r="B10" s="71" t="str">
        <f>データ!N6</f>
        <v>-</v>
      </c>
      <c r="C10" s="71"/>
      <c r="D10" s="71"/>
      <c r="E10" s="71"/>
      <c r="F10" s="71"/>
      <c r="G10" s="71"/>
      <c r="H10" s="71"/>
      <c r="I10" s="71" t="str">
        <f>データ!O6</f>
        <v>該当数値なし</v>
      </c>
      <c r="J10" s="71"/>
      <c r="K10" s="71"/>
      <c r="L10" s="71"/>
      <c r="M10" s="71"/>
      <c r="N10" s="71"/>
      <c r="O10" s="71"/>
      <c r="P10" s="71">
        <f>データ!P6</f>
        <v>26.32</v>
      </c>
      <c r="Q10" s="71"/>
      <c r="R10" s="71"/>
      <c r="S10" s="71"/>
      <c r="T10" s="71"/>
      <c r="U10" s="71"/>
      <c r="V10" s="71"/>
      <c r="W10" s="71">
        <f>データ!Q6</f>
        <v>100</v>
      </c>
      <c r="X10" s="71"/>
      <c r="Y10" s="71"/>
      <c r="Z10" s="71"/>
      <c r="AA10" s="71"/>
      <c r="AB10" s="71"/>
      <c r="AC10" s="71"/>
      <c r="AD10" s="72">
        <f>データ!R6</f>
        <v>1369</v>
      </c>
      <c r="AE10" s="72"/>
      <c r="AF10" s="72"/>
      <c r="AG10" s="72"/>
      <c r="AH10" s="72"/>
      <c r="AI10" s="72"/>
      <c r="AJ10" s="72"/>
      <c r="AK10" s="2"/>
      <c r="AL10" s="72">
        <f>データ!V6</f>
        <v>11475</v>
      </c>
      <c r="AM10" s="72"/>
      <c r="AN10" s="72"/>
      <c r="AO10" s="72"/>
      <c r="AP10" s="72"/>
      <c r="AQ10" s="72"/>
      <c r="AR10" s="72"/>
      <c r="AS10" s="72"/>
      <c r="AT10" s="71">
        <f>データ!W6</f>
        <v>1.88</v>
      </c>
      <c r="AU10" s="71"/>
      <c r="AV10" s="71"/>
      <c r="AW10" s="71"/>
      <c r="AX10" s="71"/>
      <c r="AY10" s="71"/>
      <c r="AZ10" s="71"/>
      <c r="BA10" s="71"/>
      <c r="BB10" s="71">
        <f>データ!X6</f>
        <v>6103.72</v>
      </c>
      <c r="BC10" s="71"/>
      <c r="BD10" s="71"/>
      <c r="BE10" s="71"/>
      <c r="BF10" s="71"/>
      <c r="BG10" s="71"/>
      <c r="BH10" s="71"/>
      <c r="BI10" s="71"/>
      <c r="BJ10" s="2"/>
      <c r="BK10" s="2"/>
      <c r="BL10" s="73" t="s">
        <v>22</v>
      </c>
      <c r="BM10" s="74"/>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2" t="s">
        <v>126</v>
      </c>
      <c r="BM16" s="63"/>
      <c r="BN16" s="63"/>
      <c r="BO16" s="63"/>
      <c r="BP16" s="63"/>
      <c r="BQ16" s="63"/>
      <c r="BR16" s="63"/>
      <c r="BS16" s="63"/>
      <c r="BT16" s="63"/>
      <c r="BU16" s="63"/>
      <c r="BV16" s="63"/>
      <c r="BW16" s="63"/>
      <c r="BX16" s="63"/>
      <c r="BY16" s="63"/>
      <c r="BZ16" s="6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2"/>
      <c r="BM17" s="63"/>
      <c r="BN17" s="63"/>
      <c r="BO17" s="63"/>
      <c r="BP17" s="63"/>
      <c r="BQ17" s="63"/>
      <c r="BR17" s="63"/>
      <c r="BS17" s="63"/>
      <c r="BT17" s="63"/>
      <c r="BU17" s="63"/>
      <c r="BV17" s="63"/>
      <c r="BW17" s="63"/>
      <c r="BX17" s="63"/>
      <c r="BY17" s="63"/>
      <c r="BZ17" s="6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2"/>
      <c r="BM18" s="63"/>
      <c r="BN18" s="63"/>
      <c r="BO18" s="63"/>
      <c r="BP18" s="63"/>
      <c r="BQ18" s="63"/>
      <c r="BR18" s="63"/>
      <c r="BS18" s="63"/>
      <c r="BT18" s="63"/>
      <c r="BU18" s="63"/>
      <c r="BV18" s="63"/>
      <c r="BW18" s="63"/>
      <c r="BX18" s="63"/>
      <c r="BY18" s="63"/>
      <c r="BZ18" s="6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2"/>
      <c r="BM19" s="63"/>
      <c r="BN19" s="63"/>
      <c r="BO19" s="63"/>
      <c r="BP19" s="63"/>
      <c r="BQ19" s="63"/>
      <c r="BR19" s="63"/>
      <c r="BS19" s="63"/>
      <c r="BT19" s="63"/>
      <c r="BU19" s="63"/>
      <c r="BV19" s="63"/>
      <c r="BW19" s="63"/>
      <c r="BX19" s="63"/>
      <c r="BY19" s="63"/>
      <c r="BZ19" s="6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2"/>
      <c r="BM20" s="63"/>
      <c r="BN20" s="63"/>
      <c r="BO20" s="63"/>
      <c r="BP20" s="63"/>
      <c r="BQ20" s="63"/>
      <c r="BR20" s="63"/>
      <c r="BS20" s="63"/>
      <c r="BT20" s="63"/>
      <c r="BU20" s="63"/>
      <c r="BV20" s="63"/>
      <c r="BW20" s="63"/>
      <c r="BX20" s="63"/>
      <c r="BY20" s="63"/>
      <c r="BZ20" s="6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2"/>
      <c r="BM21" s="63"/>
      <c r="BN21" s="63"/>
      <c r="BO21" s="63"/>
      <c r="BP21" s="63"/>
      <c r="BQ21" s="63"/>
      <c r="BR21" s="63"/>
      <c r="BS21" s="63"/>
      <c r="BT21" s="63"/>
      <c r="BU21" s="63"/>
      <c r="BV21" s="63"/>
      <c r="BW21" s="63"/>
      <c r="BX21" s="63"/>
      <c r="BY21" s="63"/>
      <c r="BZ21" s="6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2"/>
      <c r="BM22" s="63"/>
      <c r="BN22" s="63"/>
      <c r="BO22" s="63"/>
      <c r="BP22" s="63"/>
      <c r="BQ22" s="63"/>
      <c r="BR22" s="63"/>
      <c r="BS22" s="63"/>
      <c r="BT22" s="63"/>
      <c r="BU22" s="63"/>
      <c r="BV22" s="63"/>
      <c r="BW22" s="63"/>
      <c r="BX22" s="63"/>
      <c r="BY22" s="63"/>
      <c r="BZ22" s="6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2"/>
      <c r="BM23" s="63"/>
      <c r="BN23" s="63"/>
      <c r="BO23" s="63"/>
      <c r="BP23" s="63"/>
      <c r="BQ23" s="63"/>
      <c r="BR23" s="63"/>
      <c r="BS23" s="63"/>
      <c r="BT23" s="63"/>
      <c r="BU23" s="63"/>
      <c r="BV23" s="63"/>
      <c r="BW23" s="63"/>
      <c r="BX23" s="63"/>
      <c r="BY23" s="63"/>
      <c r="BZ23" s="6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2"/>
      <c r="BM24" s="63"/>
      <c r="BN24" s="63"/>
      <c r="BO24" s="63"/>
      <c r="BP24" s="63"/>
      <c r="BQ24" s="63"/>
      <c r="BR24" s="63"/>
      <c r="BS24" s="63"/>
      <c r="BT24" s="63"/>
      <c r="BU24" s="63"/>
      <c r="BV24" s="63"/>
      <c r="BW24" s="63"/>
      <c r="BX24" s="63"/>
      <c r="BY24" s="63"/>
      <c r="BZ24" s="6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2"/>
      <c r="BM25" s="63"/>
      <c r="BN25" s="63"/>
      <c r="BO25" s="63"/>
      <c r="BP25" s="63"/>
      <c r="BQ25" s="63"/>
      <c r="BR25" s="63"/>
      <c r="BS25" s="63"/>
      <c r="BT25" s="63"/>
      <c r="BU25" s="63"/>
      <c r="BV25" s="63"/>
      <c r="BW25" s="63"/>
      <c r="BX25" s="63"/>
      <c r="BY25" s="63"/>
      <c r="BZ25" s="6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2"/>
      <c r="BM26" s="63"/>
      <c r="BN26" s="63"/>
      <c r="BO26" s="63"/>
      <c r="BP26" s="63"/>
      <c r="BQ26" s="63"/>
      <c r="BR26" s="63"/>
      <c r="BS26" s="63"/>
      <c r="BT26" s="63"/>
      <c r="BU26" s="63"/>
      <c r="BV26" s="63"/>
      <c r="BW26" s="63"/>
      <c r="BX26" s="63"/>
      <c r="BY26" s="63"/>
      <c r="BZ26" s="6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2"/>
      <c r="BM27" s="63"/>
      <c r="BN27" s="63"/>
      <c r="BO27" s="63"/>
      <c r="BP27" s="63"/>
      <c r="BQ27" s="63"/>
      <c r="BR27" s="63"/>
      <c r="BS27" s="63"/>
      <c r="BT27" s="63"/>
      <c r="BU27" s="63"/>
      <c r="BV27" s="63"/>
      <c r="BW27" s="63"/>
      <c r="BX27" s="63"/>
      <c r="BY27" s="63"/>
      <c r="BZ27" s="6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2"/>
      <c r="BM28" s="63"/>
      <c r="BN28" s="63"/>
      <c r="BO28" s="63"/>
      <c r="BP28" s="63"/>
      <c r="BQ28" s="63"/>
      <c r="BR28" s="63"/>
      <c r="BS28" s="63"/>
      <c r="BT28" s="63"/>
      <c r="BU28" s="63"/>
      <c r="BV28" s="63"/>
      <c r="BW28" s="63"/>
      <c r="BX28" s="63"/>
      <c r="BY28" s="63"/>
      <c r="BZ28" s="6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2"/>
      <c r="BM29" s="63"/>
      <c r="BN29" s="63"/>
      <c r="BO29" s="63"/>
      <c r="BP29" s="63"/>
      <c r="BQ29" s="63"/>
      <c r="BR29" s="63"/>
      <c r="BS29" s="63"/>
      <c r="BT29" s="63"/>
      <c r="BU29" s="63"/>
      <c r="BV29" s="63"/>
      <c r="BW29" s="63"/>
      <c r="BX29" s="63"/>
      <c r="BY29" s="63"/>
      <c r="BZ29" s="6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2"/>
      <c r="BM30" s="63"/>
      <c r="BN30" s="63"/>
      <c r="BO30" s="63"/>
      <c r="BP30" s="63"/>
      <c r="BQ30" s="63"/>
      <c r="BR30" s="63"/>
      <c r="BS30" s="63"/>
      <c r="BT30" s="63"/>
      <c r="BU30" s="63"/>
      <c r="BV30" s="63"/>
      <c r="BW30" s="63"/>
      <c r="BX30" s="63"/>
      <c r="BY30" s="63"/>
      <c r="BZ30" s="6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2"/>
      <c r="BM31" s="63"/>
      <c r="BN31" s="63"/>
      <c r="BO31" s="63"/>
      <c r="BP31" s="63"/>
      <c r="BQ31" s="63"/>
      <c r="BR31" s="63"/>
      <c r="BS31" s="63"/>
      <c r="BT31" s="63"/>
      <c r="BU31" s="63"/>
      <c r="BV31" s="63"/>
      <c r="BW31" s="63"/>
      <c r="BX31" s="63"/>
      <c r="BY31" s="63"/>
      <c r="BZ31" s="6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2"/>
      <c r="BM32" s="63"/>
      <c r="BN32" s="63"/>
      <c r="BO32" s="63"/>
      <c r="BP32" s="63"/>
      <c r="BQ32" s="63"/>
      <c r="BR32" s="63"/>
      <c r="BS32" s="63"/>
      <c r="BT32" s="63"/>
      <c r="BU32" s="63"/>
      <c r="BV32" s="63"/>
      <c r="BW32" s="63"/>
      <c r="BX32" s="63"/>
      <c r="BY32" s="63"/>
      <c r="BZ32" s="6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2"/>
      <c r="BM33" s="63"/>
      <c r="BN33" s="63"/>
      <c r="BO33" s="63"/>
      <c r="BP33" s="63"/>
      <c r="BQ33" s="63"/>
      <c r="BR33" s="63"/>
      <c r="BS33" s="63"/>
      <c r="BT33" s="63"/>
      <c r="BU33" s="63"/>
      <c r="BV33" s="63"/>
      <c r="BW33" s="63"/>
      <c r="BX33" s="63"/>
      <c r="BY33" s="63"/>
      <c r="BZ33" s="64"/>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62"/>
      <c r="BM34" s="63"/>
      <c r="BN34" s="63"/>
      <c r="BO34" s="63"/>
      <c r="BP34" s="63"/>
      <c r="BQ34" s="63"/>
      <c r="BR34" s="63"/>
      <c r="BS34" s="63"/>
      <c r="BT34" s="63"/>
      <c r="BU34" s="63"/>
      <c r="BV34" s="63"/>
      <c r="BW34" s="63"/>
      <c r="BX34" s="63"/>
      <c r="BY34" s="63"/>
      <c r="BZ34" s="64"/>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62"/>
      <c r="BM35" s="63"/>
      <c r="BN35" s="63"/>
      <c r="BO35" s="63"/>
      <c r="BP35" s="63"/>
      <c r="BQ35" s="63"/>
      <c r="BR35" s="63"/>
      <c r="BS35" s="63"/>
      <c r="BT35" s="63"/>
      <c r="BU35" s="63"/>
      <c r="BV35" s="63"/>
      <c r="BW35" s="63"/>
      <c r="BX35" s="63"/>
      <c r="BY35" s="63"/>
      <c r="BZ35" s="6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2"/>
      <c r="BM36" s="63"/>
      <c r="BN36" s="63"/>
      <c r="BO36" s="63"/>
      <c r="BP36" s="63"/>
      <c r="BQ36" s="63"/>
      <c r="BR36" s="63"/>
      <c r="BS36" s="63"/>
      <c r="BT36" s="63"/>
      <c r="BU36" s="63"/>
      <c r="BV36" s="63"/>
      <c r="BW36" s="63"/>
      <c r="BX36" s="63"/>
      <c r="BY36" s="63"/>
      <c r="BZ36" s="6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2"/>
      <c r="BM37" s="63"/>
      <c r="BN37" s="63"/>
      <c r="BO37" s="63"/>
      <c r="BP37" s="63"/>
      <c r="BQ37" s="63"/>
      <c r="BR37" s="63"/>
      <c r="BS37" s="63"/>
      <c r="BT37" s="63"/>
      <c r="BU37" s="63"/>
      <c r="BV37" s="63"/>
      <c r="BW37" s="63"/>
      <c r="BX37" s="63"/>
      <c r="BY37" s="63"/>
      <c r="BZ37" s="6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2"/>
      <c r="BM38" s="63"/>
      <c r="BN38" s="63"/>
      <c r="BO38" s="63"/>
      <c r="BP38" s="63"/>
      <c r="BQ38" s="63"/>
      <c r="BR38" s="63"/>
      <c r="BS38" s="63"/>
      <c r="BT38" s="63"/>
      <c r="BU38" s="63"/>
      <c r="BV38" s="63"/>
      <c r="BW38" s="63"/>
      <c r="BX38" s="63"/>
      <c r="BY38" s="63"/>
      <c r="BZ38" s="6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2"/>
      <c r="BM39" s="63"/>
      <c r="BN39" s="63"/>
      <c r="BO39" s="63"/>
      <c r="BP39" s="63"/>
      <c r="BQ39" s="63"/>
      <c r="BR39" s="63"/>
      <c r="BS39" s="63"/>
      <c r="BT39" s="63"/>
      <c r="BU39" s="63"/>
      <c r="BV39" s="63"/>
      <c r="BW39" s="63"/>
      <c r="BX39" s="63"/>
      <c r="BY39" s="63"/>
      <c r="BZ39" s="6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2"/>
      <c r="BM40" s="63"/>
      <c r="BN40" s="63"/>
      <c r="BO40" s="63"/>
      <c r="BP40" s="63"/>
      <c r="BQ40" s="63"/>
      <c r="BR40" s="63"/>
      <c r="BS40" s="63"/>
      <c r="BT40" s="63"/>
      <c r="BU40" s="63"/>
      <c r="BV40" s="63"/>
      <c r="BW40" s="63"/>
      <c r="BX40" s="63"/>
      <c r="BY40" s="63"/>
      <c r="BZ40" s="6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2"/>
      <c r="BM41" s="63"/>
      <c r="BN41" s="63"/>
      <c r="BO41" s="63"/>
      <c r="BP41" s="63"/>
      <c r="BQ41" s="63"/>
      <c r="BR41" s="63"/>
      <c r="BS41" s="63"/>
      <c r="BT41" s="63"/>
      <c r="BU41" s="63"/>
      <c r="BV41" s="63"/>
      <c r="BW41" s="63"/>
      <c r="BX41" s="63"/>
      <c r="BY41" s="63"/>
      <c r="BZ41" s="6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2"/>
      <c r="BM42" s="63"/>
      <c r="BN42" s="63"/>
      <c r="BO42" s="63"/>
      <c r="BP42" s="63"/>
      <c r="BQ42" s="63"/>
      <c r="BR42" s="63"/>
      <c r="BS42" s="63"/>
      <c r="BT42" s="63"/>
      <c r="BU42" s="63"/>
      <c r="BV42" s="63"/>
      <c r="BW42" s="63"/>
      <c r="BX42" s="63"/>
      <c r="BY42" s="63"/>
      <c r="BZ42" s="6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2"/>
      <c r="BM43" s="63"/>
      <c r="BN43" s="63"/>
      <c r="BO43" s="63"/>
      <c r="BP43" s="63"/>
      <c r="BQ43" s="63"/>
      <c r="BR43" s="63"/>
      <c r="BS43" s="63"/>
      <c r="BT43" s="63"/>
      <c r="BU43" s="63"/>
      <c r="BV43" s="63"/>
      <c r="BW43" s="63"/>
      <c r="BX43" s="63"/>
      <c r="BY43" s="63"/>
      <c r="BZ43" s="6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5"/>
      <c r="BM44" s="66"/>
      <c r="BN44" s="66"/>
      <c r="BO44" s="66"/>
      <c r="BP44" s="66"/>
      <c r="BQ44" s="66"/>
      <c r="BR44" s="66"/>
      <c r="BS44" s="66"/>
      <c r="BT44" s="66"/>
      <c r="BU44" s="66"/>
      <c r="BV44" s="66"/>
      <c r="BW44" s="66"/>
      <c r="BX44" s="66"/>
      <c r="BY44" s="66"/>
      <c r="BZ44" s="6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124</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125</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【707.33】</v>
      </c>
      <c r="I86" s="25" t="str">
        <f>データ!CA6</f>
        <v>【101.26】</v>
      </c>
      <c r="J86" s="25" t="str">
        <f>データ!CL6</f>
        <v>【136.39】</v>
      </c>
      <c r="K86" s="25" t="str">
        <f>データ!CW6</f>
        <v>【60.13】</v>
      </c>
      <c r="L86" s="25" t="str">
        <f>データ!DH6</f>
        <v>【95.06】</v>
      </c>
      <c r="M86" s="25" t="s">
        <v>56</v>
      </c>
      <c r="N86" s="25" t="s">
        <v>57</v>
      </c>
      <c r="O86" s="25" t="str">
        <f>データ!EO6</f>
        <v>【0.23】</v>
      </c>
    </row>
  </sheetData>
  <sheetProtection algorithmName="SHA-512" hashValue="dcqsH0kVMcdY+RO1lEFFBeK/Q4rUo+6NNyr9Km5BaGPj2RKY2KShKIykc+qeHfqhjEHaxdlcA6MD/eKz60IIkQ==" saltValue="EO2RHql1GSuEKLJGmVVXVw=="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58</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59</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60</v>
      </c>
      <c r="B3" s="28" t="s">
        <v>61</v>
      </c>
      <c r="C3" s="28" t="s">
        <v>62</v>
      </c>
      <c r="D3" s="28" t="s">
        <v>63</v>
      </c>
      <c r="E3" s="28" t="s">
        <v>64</v>
      </c>
      <c r="F3" s="28" t="s">
        <v>65</v>
      </c>
      <c r="G3" s="28" t="s">
        <v>66</v>
      </c>
      <c r="H3" s="82" t="s">
        <v>67</v>
      </c>
      <c r="I3" s="83"/>
      <c r="J3" s="83"/>
      <c r="K3" s="83"/>
      <c r="L3" s="83"/>
      <c r="M3" s="83"/>
      <c r="N3" s="83"/>
      <c r="O3" s="83"/>
      <c r="P3" s="83"/>
      <c r="Q3" s="83"/>
      <c r="R3" s="83"/>
      <c r="S3" s="83"/>
      <c r="T3" s="83"/>
      <c r="U3" s="83"/>
      <c r="V3" s="83"/>
      <c r="W3" s="83"/>
      <c r="X3" s="84"/>
      <c r="Y3" s="88" t="s">
        <v>68</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69</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5" x14ac:dyDescent="0.15">
      <c r="A4" s="27" t="s">
        <v>70</v>
      </c>
      <c r="B4" s="29"/>
      <c r="C4" s="29"/>
      <c r="D4" s="29"/>
      <c r="E4" s="29"/>
      <c r="F4" s="29"/>
      <c r="G4" s="29"/>
      <c r="H4" s="85"/>
      <c r="I4" s="86"/>
      <c r="J4" s="86"/>
      <c r="K4" s="86"/>
      <c r="L4" s="86"/>
      <c r="M4" s="86"/>
      <c r="N4" s="86"/>
      <c r="O4" s="86"/>
      <c r="P4" s="86"/>
      <c r="Q4" s="86"/>
      <c r="R4" s="86"/>
      <c r="S4" s="86"/>
      <c r="T4" s="86"/>
      <c r="U4" s="86"/>
      <c r="V4" s="86"/>
      <c r="W4" s="86"/>
      <c r="X4" s="87"/>
      <c r="Y4" s="81" t="s">
        <v>71</v>
      </c>
      <c r="Z4" s="81"/>
      <c r="AA4" s="81"/>
      <c r="AB4" s="81"/>
      <c r="AC4" s="81"/>
      <c r="AD4" s="81"/>
      <c r="AE4" s="81"/>
      <c r="AF4" s="81"/>
      <c r="AG4" s="81"/>
      <c r="AH4" s="81"/>
      <c r="AI4" s="81"/>
      <c r="AJ4" s="81" t="s">
        <v>72</v>
      </c>
      <c r="AK4" s="81"/>
      <c r="AL4" s="81"/>
      <c r="AM4" s="81"/>
      <c r="AN4" s="81"/>
      <c r="AO4" s="81"/>
      <c r="AP4" s="81"/>
      <c r="AQ4" s="81"/>
      <c r="AR4" s="81"/>
      <c r="AS4" s="81"/>
      <c r="AT4" s="81"/>
      <c r="AU4" s="81" t="s">
        <v>73</v>
      </c>
      <c r="AV4" s="81"/>
      <c r="AW4" s="81"/>
      <c r="AX4" s="81"/>
      <c r="AY4" s="81"/>
      <c r="AZ4" s="81"/>
      <c r="BA4" s="81"/>
      <c r="BB4" s="81"/>
      <c r="BC4" s="81"/>
      <c r="BD4" s="81"/>
      <c r="BE4" s="81"/>
      <c r="BF4" s="81" t="s">
        <v>74</v>
      </c>
      <c r="BG4" s="81"/>
      <c r="BH4" s="81"/>
      <c r="BI4" s="81"/>
      <c r="BJ4" s="81"/>
      <c r="BK4" s="81"/>
      <c r="BL4" s="81"/>
      <c r="BM4" s="81"/>
      <c r="BN4" s="81"/>
      <c r="BO4" s="81"/>
      <c r="BP4" s="81"/>
      <c r="BQ4" s="81" t="s">
        <v>75</v>
      </c>
      <c r="BR4" s="81"/>
      <c r="BS4" s="81"/>
      <c r="BT4" s="81"/>
      <c r="BU4" s="81"/>
      <c r="BV4" s="81"/>
      <c r="BW4" s="81"/>
      <c r="BX4" s="81"/>
      <c r="BY4" s="81"/>
      <c r="BZ4" s="81"/>
      <c r="CA4" s="81"/>
      <c r="CB4" s="81" t="s">
        <v>76</v>
      </c>
      <c r="CC4" s="81"/>
      <c r="CD4" s="81"/>
      <c r="CE4" s="81"/>
      <c r="CF4" s="81"/>
      <c r="CG4" s="81"/>
      <c r="CH4" s="81"/>
      <c r="CI4" s="81"/>
      <c r="CJ4" s="81"/>
      <c r="CK4" s="81"/>
      <c r="CL4" s="81"/>
      <c r="CM4" s="81" t="s">
        <v>77</v>
      </c>
      <c r="CN4" s="81"/>
      <c r="CO4" s="81"/>
      <c r="CP4" s="81"/>
      <c r="CQ4" s="81"/>
      <c r="CR4" s="81"/>
      <c r="CS4" s="81"/>
      <c r="CT4" s="81"/>
      <c r="CU4" s="81"/>
      <c r="CV4" s="81"/>
      <c r="CW4" s="81"/>
      <c r="CX4" s="81" t="s">
        <v>78</v>
      </c>
      <c r="CY4" s="81"/>
      <c r="CZ4" s="81"/>
      <c r="DA4" s="81"/>
      <c r="DB4" s="81"/>
      <c r="DC4" s="81"/>
      <c r="DD4" s="81"/>
      <c r="DE4" s="81"/>
      <c r="DF4" s="81"/>
      <c r="DG4" s="81"/>
      <c r="DH4" s="81"/>
      <c r="DI4" s="81" t="s">
        <v>79</v>
      </c>
      <c r="DJ4" s="81"/>
      <c r="DK4" s="81"/>
      <c r="DL4" s="81"/>
      <c r="DM4" s="81"/>
      <c r="DN4" s="81"/>
      <c r="DO4" s="81"/>
      <c r="DP4" s="81"/>
      <c r="DQ4" s="81"/>
      <c r="DR4" s="81"/>
      <c r="DS4" s="81"/>
      <c r="DT4" s="81" t="s">
        <v>80</v>
      </c>
      <c r="DU4" s="81"/>
      <c r="DV4" s="81"/>
      <c r="DW4" s="81"/>
      <c r="DX4" s="81"/>
      <c r="DY4" s="81"/>
      <c r="DZ4" s="81"/>
      <c r="EA4" s="81"/>
      <c r="EB4" s="81"/>
      <c r="EC4" s="81"/>
      <c r="ED4" s="81"/>
      <c r="EE4" s="81" t="s">
        <v>81</v>
      </c>
      <c r="EF4" s="81"/>
      <c r="EG4" s="81"/>
      <c r="EH4" s="81"/>
      <c r="EI4" s="81"/>
      <c r="EJ4" s="81"/>
      <c r="EK4" s="81"/>
      <c r="EL4" s="81"/>
      <c r="EM4" s="81"/>
      <c r="EN4" s="81"/>
      <c r="EO4" s="81"/>
    </row>
    <row r="5" spans="1:145" x14ac:dyDescent="0.15">
      <c r="A5" s="27" t="s">
        <v>82</v>
      </c>
      <c r="B5" s="30"/>
      <c r="C5" s="30"/>
      <c r="D5" s="30"/>
      <c r="E5" s="30"/>
      <c r="F5" s="30"/>
      <c r="G5" s="30"/>
      <c r="H5" s="31" t="s">
        <v>83</v>
      </c>
      <c r="I5" s="31" t="s">
        <v>84</v>
      </c>
      <c r="J5" s="31" t="s">
        <v>85</v>
      </c>
      <c r="K5" s="31" t="s">
        <v>86</v>
      </c>
      <c r="L5" s="31" t="s">
        <v>87</v>
      </c>
      <c r="M5" s="31" t="s">
        <v>5</v>
      </c>
      <c r="N5" s="31" t="s">
        <v>88</v>
      </c>
      <c r="O5" s="31" t="s">
        <v>89</v>
      </c>
      <c r="P5" s="31" t="s">
        <v>90</v>
      </c>
      <c r="Q5" s="31" t="s">
        <v>91</v>
      </c>
      <c r="R5" s="31" t="s">
        <v>92</v>
      </c>
      <c r="S5" s="31" t="s">
        <v>93</v>
      </c>
      <c r="T5" s="31" t="s">
        <v>94</v>
      </c>
      <c r="U5" s="31" t="s">
        <v>95</v>
      </c>
      <c r="V5" s="31" t="s">
        <v>96</v>
      </c>
      <c r="W5" s="31" t="s">
        <v>97</v>
      </c>
      <c r="X5" s="31" t="s">
        <v>98</v>
      </c>
      <c r="Y5" s="31" t="s">
        <v>99</v>
      </c>
      <c r="Z5" s="31" t="s">
        <v>100</v>
      </c>
      <c r="AA5" s="31" t="s">
        <v>101</v>
      </c>
      <c r="AB5" s="31" t="s">
        <v>102</v>
      </c>
      <c r="AC5" s="31" t="s">
        <v>103</v>
      </c>
      <c r="AD5" s="31" t="s">
        <v>104</v>
      </c>
      <c r="AE5" s="31" t="s">
        <v>105</v>
      </c>
      <c r="AF5" s="31" t="s">
        <v>106</v>
      </c>
      <c r="AG5" s="31" t="s">
        <v>107</v>
      </c>
      <c r="AH5" s="31" t="s">
        <v>108</v>
      </c>
      <c r="AI5" s="31" t="s">
        <v>43</v>
      </c>
      <c r="AJ5" s="31" t="s">
        <v>99</v>
      </c>
      <c r="AK5" s="31" t="s">
        <v>100</v>
      </c>
      <c r="AL5" s="31" t="s">
        <v>101</v>
      </c>
      <c r="AM5" s="31" t="s">
        <v>102</v>
      </c>
      <c r="AN5" s="31" t="s">
        <v>103</v>
      </c>
      <c r="AO5" s="31" t="s">
        <v>104</v>
      </c>
      <c r="AP5" s="31" t="s">
        <v>105</v>
      </c>
      <c r="AQ5" s="31" t="s">
        <v>106</v>
      </c>
      <c r="AR5" s="31" t="s">
        <v>107</v>
      </c>
      <c r="AS5" s="31" t="s">
        <v>108</v>
      </c>
      <c r="AT5" s="31" t="s">
        <v>109</v>
      </c>
      <c r="AU5" s="31" t="s">
        <v>99</v>
      </c>
      <c r="AV5" s="31" t="s">
        <v>100</v>
      </c>
      <c r="AW5" s="31" t="s">
        <v>101</v>
      </c>
      <c r="AX5" s="31" t="s">
        <v>102</v>
      </c>
      <c r="AY5" s="31" t="s">
        <v>103</v>
      </c>
      <c r="AZ5" s="31" t="s">
        <v>104</v>
      </c>
      <c r="BA5" s="31" t="s">
        <v>105</v>
      </c>
      <c r="BB5" s="31" t="s">
        <v>106</v>
      </c>
      <c r="BC5" s="31" t="s">
        <v>107</v>
      </c>
      <c r="BD5" s="31" t="s">
        <v>108</v>
      </c>
      <c r="BE5" s="31" t="s">
        <v>109</v>
      </c>
      <c r="BF5" s="31" t="s">
        <v>99</v>
      </c>
      <c r="BG5" s="31" t="s">
        <v>100</v>
      </c>
      <c r="BH5" s="31" t="s">
        <v>101</v>
      </c>
      <c r="BI5" s="31" t="s">
        <v>102</v>
      </c>
      <c r="BJ5" s="31" t="s">
        <v>103</v>
      </c>
      <c r="BK5" s="31" t="s">
        <v>104</v>
      </c>
      <c r="BL5" s="31" t="s">
        <v>105</v>
      </c>
      <c r="BM5" s="31" t="s">
        <v>106</v>
      </c>
      <c r="BN5" s="31" t="s">
        <v>107</v>
      </c>
      <c r="BO5" s="31" t="s">
        <v>108</v>
      </c>
      <c r="BP5" s="31" t="s">
        <v>109</v>
      </c>
      <c r="BQ5" s="31" t="s">
        <v>99</v>
      </c>
      <c r="BR5" s="31" t="s">
        <v>100</v>
      </c>
      <c r="BS5" s="31" t="s">
        <v>101</v>
      </c>
      <c r="BT5" s="31" t="s">
        <v>102</v>
      </c>
      <c r="BU5" s="31" t="s">
        <v>103</v>
      </c>
      <c r="BV5" s="31" t="s">
        <v>104</v>
      </c>
      <c r="BW5" s="31" t="s">
        <v>105</v>
      </c>
      <c r="BX5" s="31" t="s">
        <v>106</v>
      </c>
      <c r="BY5" s="31" t="s">
        <v>107</v>
      </c>
      <c r="BZ5" s="31" t="s">
        <v>108</v>
      </c>
      <c r="CA5" s="31" t="s">
        <v>109</v>
      </c>
      <c r="CB5" s="31" t="s">
        <v>99</v>
      </c>
      <c r="CC5" s="31" t="s">
        <v>100</v>
      </c>
      <c r="CD5" s="31" t="s">
        <v>101</v>
      </c>
      <c r="CE5" s="31" t="s">
        <v>102</v>
      </c>
      <c r="CF5" s="31" t="s">
        <v>103</v>
      </c>
      <c r="CG5" s="31" t="s">
        <v>104</v>
      </c>
      <c r="CH5" s="31" t="s">
        <v>105</v>
      </c>
      <c r="CI5" s="31" t="s">
        <v>106</v>
      </c>
      <c r="CJ5" s="31" t="s">
        <v>107</v>
      </c>
      <c r="CK5" s="31" t="s">
        <v>108</v>
      </c>
      <c r="CL5" s="31" t="s">
        <v>109</v>
      </c>
      <c r="CM5" s="31" t="s">
        <v>99</v>
      </c>
      <c r="CN5" s="31" t="s">
        <v>100</v>
      </c>
      <c r="CO5" s="31" t="s">
        <v>101</v>
      </c>
      <c r="CP5" s="31" t="s">
        <v>102</v>
      </c>
      <c r="CQ5" s="31" t="s">
        <v>103</v>
      </c>
      <c r="CR5" s="31" t="s">
        <v>104</v>
      </c>
      <c r="CS5" s="31" t="s">
        <v>105</v>
      </c>
      <c r="CT5" s="31" t="s">
        <v>106</v>
      </c>
      <c r="CU5" s="31" t="s">
        <v>107</v>
      </c>
      <c r="CV5" s="31" t="s">
        <v>108</v>
      </c>
      <c r="CW5" s="31" t="s">
        <v>109</v>
      </c>
      <c r="CX5" s="31" t="s">
        <v>99</v>
      </c>
      <c r="CY5" s="31" t="s">
        <v>100</v>
      </c>
      <c r="CZ5" s="31" t="s">
        <v>101</v>
      </c>
      <c r="DA5" s="31" t="s">
        <v>102</v>
      </c>
      <c r="DB5" s="31" t="s">
        <v>103</v>
      </c>
      <c r="DC5" s="31" t="s">
        <v>104</v>
      </c>
      <c r="DD5" s="31" t="s">
        <v>105</v>
      </c>
      <c r="DE5" s="31" t="s">
        <v>106</v>
      </c>
      <c r="DF5" s="31" t="s">
        <v>107</v>
      </c>
      <c r="DG5" s="31" t="s">
        <v>108</v>
      </c>
      <c r="DH5" s="31" t="s">
        <v>109</v>
      </c>
      <c r="DI5" s="31" t="s">
        <v>99</v>
      </c>
      <c r="DJ5" s="31" t="s">
        <v>100</v>
      </c>
      <c r="DK5" s="31" t="s">
        <v>101</v>
      </c>
      <c r="DL5" s="31" t="s">
        <v>102</v>
      </c>
      <c r="DM5" s="31" t="s">
        <v>103</v>
      </c>
      <c r="DN5" s="31" t="s">
        <v>104</v>
      </c>
      <c r="DO5" s="31" t="s">
        <v>105</v>
      </c>
      <c r="DP5" s="31" t="s">
        <v>106</v>
      </c>
      <c r="DQ5" s="31" t="s">
        <v>107</v>
      </c>
      <c r="DR5" s="31" t="s">
        <v>108</v>
      </c>
      <c r="DS5" s="31" t="s">
        <v>109</v>
      </c>
      <c r="DT5" s="31" t="s">
        <v>99</v>
      </c>
      <c r="DU5" s="31" t="s">
        <v>100</v>
      </c>
      <c r="DV5" s="31" t="s">
        <v>101</v>
      </c>
      <c r="DW5" s="31" t="s">
        <v>102</v>
      </c>
      <c r="DX5" s="31" t="s">
        <v>103</v>
      </c>
      <c r="DY5" s="31" t="s">
        <v>104</v>
      </c>
      <c r="DZ5" s="31" t="s">
        <v>105</v>
      </c>
      <c r="EA5" s="31" t="s">
        <v>106</v>
      </c>
      <c r="EB5" s="31" t="s">
        <v>107</v>
      </c>
      <c r="EC5" s="31" t="s">
        <v>108</v>
      </c>
      <c r="ED5" s="31" t="s">
        <v>109</v>
      </c>
      <c r="EE5" s="31" t="s">
        <v>99</v>
      </c>
      <c r="EF5" s="31" t="s">
        <v>100</v>
      </c>
      <c r="EG5" s="31" t="s">
        <v>101</v>
      </c>
      <c r="EH5" s="31" t="s">
        <v>102</v>
      </c>
      <c r="EI5" s="31" t="s">
        <v>103</v>
      </c>
      <c r="EJ5" s="31" t="s">
        <v>104</v>
      </c>
      <c r="EK5" s="31" t="s">
        <v>105</v>
      </c>
      <c r="EL5" s="31" t="s">
        <v>106</v>
      </c>
      <c r="EM5" s="31" t="s">
        <v>107</v>
      </c>
      <c r="EN5" s="31" t="s">
        <v>108</v>
      </c>
      <c r="EO5" s="31" t="s">
        <v>109</v>
      </c>
    </row>
    <row r="6" spans="1:145" s="35" customFormat="1" x14ac:dyDescent="0.15">
      <c r="A6" s="27" t="s">
        <v>110</v>
      </c>
      <c r="B6" s="32">
        <f>B7</f>
        <v>2017</v>
      </c>
      <c r="C6" s="32">
        <f t="shared" ref="C6:X6" si="3">C7</f>
        <v>472158</v>
      </c>
      <c r="D6" s="32">
        <f t="shared" si="3"/>
        <v>47</v>
      </c>
      <c r="E6" s="32">
        <f t="shared" si="3"/>
        <v>17</v>
      </c>
      <c r="F6" s="32">
        <f t="shared" si="3"/>
        <v>1</v>
      </c>
      <c r="G6" s="32">
        <f t="shared" si="3"/>
        <v>0</v>
      </c>
      <c r="H6" s="32" t="str">
        <f t="shared" si="3"/>
        <v>沖縄県　南城市</v>
      </c>
      <c r="I6" s="32" t="str">
        <f t="shared" si="3"/>
        <v>法非適用</v>
      </c>
      <c r="J6" s="32" t="str">
        <f t="shared" si="3"/>
        <v>下水道事業</v>
      </c>
      <c r="K6" s="32" t="str">
        <f t="shared" si="3"/>
        <v>公共下水道</v>
      </c>
      <c r="L6" s="32" t="str">
        <f t="shared" si="3"/>
        <v>Cb3</v>
      </c>
      <c r="M6" s="32" t="str">
        <f t="shared" si="3"/>
        <v>非設置</v>
      </c>
      <c r="N6" s="33" t="str">
        <f t="shared" si="3"/>
        <v>-</v>
      </c>
      <c r="O6" s="33" t="str">
        <f t="shared" si="3"/>
        <v>該当数値なし</v>
      </c>
      <c r="P6" s="33">
        <f t="shared" si="3"/>
        <v>26.32</v>
      </c>
      <c r="Q6" s="33">
        <f t="shared" si="3"/>
        <v>100</v>
      </c>
      <c r="R6" s="33">
        <f t="shared" si="3"/>
        <v>1369</v>
      </c>
      <c r="S6" s="33">
        <f t="shared" si="3"/>
        <v>43669</v>
      </c>
      <c r="T6" s="33">
        <f t="shared" si="3"/>
        <v>49.94</v>
      </c>
      <c r="U6" s="33">
        <f t="shared" si="3"/>
        <v>874.43</v>
      </c>
      <c r="V6" s="33">
        <f t="shared" si="3"/>
        <v>11475</v>
      </c>
      <c r="W6" s="33">
        <f t="shared" si="3"/>
        <v>1.88</v>
      </c>
      <c r="X6" s="33">
        <f t="shared" si="3"/>
        <v>6103.72</v>
      </c>
      <c r="Y6" s="34">
        <f>IF(Y7="",NA(),Y7)</f>
        <v>55.08</v>
      </c>
      <c r="Z6" s="34">
        <f t="shared" ref="Z6:AH6" si="4">IF(Z7="",NA(),Z7)</f>
        <v>53.02</v>
      </c>
      <c r="AA6" s="34">
        <f t="shared" si="4"/>
        <v>54.4</v>
      </c>
      <c r="AB6" s="34">
        <f t="shared" si="4"/>
        <v>54.38</v>
      </c>
      <c r="AC6" s="34">
        <f t="shared" si="4"/>
        <v>75.53</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427.19</v>
      </c>
      <c r="BG6" s="34">
        <f t="shared" ref="BG6:BO6" si="7">IF(BG7="",NA(),BG7)</f>
        <v>381.56</v>
      </c>
      <c r="BH6" s="34">
        <f t="shared" si="7"/>
        <v>3632.25</v>
      </c>
      <c r="BI6" s="34">
        <f t="shared" si="7"/>
        <v>3351.45</v>
      </c>
      <c r="BJ6" s="34">
        <f t="shared" si="7"/>
        <v>3147.52</v>
      </c>
      <c r="BK6" s="34">
        <f t="shared" si="7"/>
        <v>1853.46</v>
      </c>
      <c r="BL6" s="34">
        <f t="shared" si="7"/>
        <v>1847.13</v>
      </c>
      <c r="BM6" s="34">
        <f t="shared" si="7"/>
        <v>1862.51</v>
      </c>
      <c r="BN6" s="34">
        <f t="shared" si="7"/>
        <v>1622.57</v>
      </c>
      <c r="BO6" s="34">
        <f t="shared" si="7"/>
        <v>985.65</v>
      </c>
      <c r="BP6" s="33" t="str">
        <f>IF(BP7="","",IF(BP7="-","【-】","【"&amp;SUBSTITUTE(TEXT(BP7,"#,##0.00"),"-","△")&amp;"】"))</f>
        <v>【707.33】</v>
      </c>
      <c r="BQ6" s="34">
        <f>IF(BQ7="",NA(),BQ7)</f>
        <v>32.96</v>
      </c>
      <c r="BR6" s="34">
        <f t="shared" ref="BR6:BZ6" si="8">IF(BR7="",NA(),BR7)</f>
        <v>33.21</v>
      </c>
      <c r="BS6" s="34">
        <f t="shared" si="8"/>
        <v>35.06</v>
      </c>
      <c r="BT6" s="34">
        <f t="shared" si="8"/>
        <v>35.28</v>
      </c>
      <c r="BU6" s="34">
        <f t="shared" si="8"/>
        <v>52.69</v>
      </c>
      <c r="BV6" s="34">
        <f t="shared" si="8"/>
        <v>45.22</v>
      </c>
      <c r="BW6" s="34">
        <f t="shared" si="8"/>
        <v>42.22</v>
      </c>
      <c r="BX6" s="34">
        <f t="shared" si="8"/>
        <v>53.03</v>
      </c>
      <c r="BY6" s="34">
        <f t="shared" si="8"/>
        <v>58.32</v>
      </c>
      <c r="BZ6" s="34">
        <f t="shared" si="8"/>
        <v>62.11</v>
      </c>
      <c r="CA6" s="33" t="str">
        <f>IF(CA7="","",IF(CA7="-","【-】","【"&amp;SUBSTITUTE(TEXT(CA7,"#,##0.00"),"-","△")&amp;"】"))</f>
        <v>【101.26】</v>
      </c>
      <c r="CB6" s="34">
        <f>IF(CB7="",NA(),CB7)</f>
        <v>232.68</v>
      </c>
      <c r="CC6" s="34">
        <f t="shared" ref="CC6:CK6" si="9">IF(CC7="",NA(),CC7)</f>
        <v>231.73</v>
      </c>
      <c r="CD6" s="34">
        <f t="shared" si="9"/>
        <v>225.87</v>
      </c>
      <c r="CE6" s="34">
        <f t="shared" si="9"/>
        <v>223.25</v>
      </c>
      <c r="CF6" s="34">
        <f t="shared" si="9"/>
        <v>150</v>
      </c>
      <c r="CG6" s="34">
        <f t="shared" si="9"/>
        <v>290.39999999999998</v>
      </c>
      <c r="CH6" s="34">
        <f t="shared" si="9"/>
        <v>300.07</v>
      </c>
      <c r="CI6" s="34">
        <f t="shared" si="9"/>
        <v>250.86</v>
      </c>
      <c r="CJ6" s="34">
        <f t="shared" si="9"/>
        <v>227.65</v>
      </c>
      <c r="CK6" s="34">
        <f t="shared" si="9"/>
        <v>225.27</v>
      </c>
      <c r="CL6" s="33" t="str">
        <f>IF(CL7="","",IF(CL7="-","【-】","【"&amp;SUBSTITUTE(TEXT(CL7,"#,##0.00"),"-","△")&amp;"】"))</f>
        <v>【136.39】</v>
      </c>
      <c r="CM6" s="34" t="str">
        <f>IF(CM7="",NA(),CM7)</f>
        <v>-</v>
      </c>
      <c r="CN6" s="34" t="str">
        <f t="shared" ref="CN6:CV6" si="10">IF(CN7="",NA(),CN7)</f>
        <v>-</v>
      </c>
      <c r="CO6" s="34" t="str">
        <f t="shared" si="10"/>
        <v>-</v>
      </c>
      <c r="CP6" s="34" t="str">
        <f t="shared" si="10"/>
        <v>-</v>
      </c>
      <c r="CQ6" s="34" t="str">
        <f t="shared" si="10"/>
        <v>-</v>
      </c>
      <c r="CR6" s="34">
        <f t="shared" si="10"/>
        <v>37.36</v>
      </c>
      <c r="CS6" s="34">
        <f t="shared" si="10"/>
        <v>42.07</v>
      </c>
      <c r="CT6" s="34">
        <f t="shared" si="10"/>
        <v>37.950000000000003</v>
      </c>
      <c r="CU6" s="34">
        <f t="shared" si="10"/>
        <v>32.42</v>
      </c>
      <c r="CV6" s="34">
        <f t="shared" si="10"/>
        <v>35.15</v>
      </c>
      <c r="CW6" s="33" t="str">
        <f>IF(CW7="","",IF(CW7="-","【-】","【"&amp;SUBSTITUTE(TEXT(CW7,"#,##0.00"),"-","△")&amp;"】"))</f>
        <v>【60.13】</v>
      </c>
      <c r="CX6" s="34">
        <f>IF(CX7="",NA(),CX7)</f>
        <v>43.54</v>
      </c>
      <c r="CY6" s="34">
        <f t="shared" ref="CY6:DG6" si="11">IF(CY7="",NA(),CY7)</f>
        <v>56.52</v>
      </c>
      <c r="CZ6" s="34">
        <f t="shared" si="11"/>
        <v>62.31</v>
      </c>
      <c r="DA6" s="34">
        <f t="shared" si="11"/>
        <v>58.99</v>
      </c>
      <c r="DB6" s="34">
        <f t="shared" si="11"/>
        <v>61.19</v>
      </c>
      <c r="DC6" s="34">
        <f t="shared" si="11"/>
        <v>61.85</v>
      </c>
      <c r="DD6" s="34">
        <f t="shared" si="11"/>
        <v>63.92</v>
      </c>
      <c r="DE6" s="34">
        <f t="shared" si="11"/>
        <v>63.25</v>
      </c>
      <c r="DF6" s="34">
        <f t="shared" si="11"/>
        <v>60.69</v>
      </c>
      <c r="DG6" s="34">
        <f t="shared" si="11"/>
        <v>61.88</v>
      </c>
      <c r="DH6" s="33" t="str">
        <f>IF(DH7="","",IF(DH7="-","【-】","【"&amp;SUBSTITUTE(TEXT(DH7,"#,##0.00"),"-","△")&amp;"】"))</f>
        <v>【95.06】</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4">
        <f t="shared" si="14"/>
        <v>2.94</v>
      </c>
      <c r="EI6" s="34">
        <f t="shared" si="14"/>
        <v>2.86</v>
      </c>
      <c r="EJ6" s="34">
        <f t="shared" si="14"/>
        <v>0.74</v>
      </c>
      <c r="EK6" s="34">
        <f t="shared" si="14"/>
        <v>0.57999999999999996</v>
      </c>
      <c r="EL6" s="34">
        <f t="shared" si="14"/>
        <v>0.01</v>
      </c>
      <c r="EM6" s="34">
        <f t="shared" si="14"/>
        <v>0.2</v>
      </c>
      <c r="EN6" s="34">
        <f t="shared" si="14"/>
        <v>0.33</v>
      </c>
      <c r="EO6" s="33" t="str">
        <f>IF(EO7="","",IF(EO7="-","【-】","【"&amp;SUBSTITUTE(TEXT(EO7,"#,##0.00"),"-","△")&amp;"】"))</f>
        <v>【0.23】</v>
      </c>
    </row>
    <row r="7" spans="1:145" s="35" customFormat="1" x14ac:dyDescent="0.15">
      <c r="A7" s="27"/>
      <c r="B7" s="36">
        <v>2017</v>
      </c>
      <c r="C7" s="36">
        <v>472158</v>
      </c>
      <c r="D7" s="36">
        <v>47</v>
      </c>
      <c r="E7" s="36">
        <v>17</v>
      </c>
      <c r="F7" s="36">
        <v>1</v>
      </c>
      <c r="G7" s="36">
        <v>0</v>
      </c>
      <c r="H7" s="36" t="s">
        <v>111</v>
      </c>
      <c r="I7" s="36" t="s">
        <v>112</v>
      </c>
      <c r="J7" s="36" t="s">
        <v>113</v>
      </c>
      <c r="K7" s="36" t="s">
        <v>114</v>
      </c>
      <c r="L7" s="36" t="s">
        <v>115</v>
      </c>
      <c r="M7" s="36" t="s">
        <v>116</v>
      </c>
      <c r="N7" s="37" t="s">
        <v>117</v>
      </c>
      <c r="O7" s="37" t="s">
        <v>118</v>
      </c>
      <c r="P7" s="37">
        <v>26.32</v>
      </c>
      <c r="Q7" s="37">
        <v>100</v>
      </c>
      <c r="R7" s="37">
        <v>1369</v>
      </c>
      <c r="S7" s="37">
        <v>43669</v>
      </c>
      <c r="T7" s="37">
        <v>49.94</v>
      </c>
      <c r="U7" s="37">
        <v>874.43</v>
      </c>
      <c r="V7" s="37">
        <v>11475</v>
      </c>
      <c r="W7" s="37">
        <v>1.88</v>
      </c>
      <c r="X7" s="37">
        <v>6103.72</v>
      </c>
      <c r="Y7" s="37">
        <v>55.08</v>
      </c>
      <c r="Z7" s="37">
        <v>53.02</v>
      </c>
      <c r="AA7" s="37">
        <v>54.4</v>
      </c>
      <c r="AB7" s="37">
        <v>54.38</v>
      </c>
      <c r="AC7" s="37">
        <v>75.53</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427.19</v>
      </c>
      <c r="BG7" s="37">
        <v>381.56</v>
      </c>
      <c r="BH7" s="37">
        <v>3632.25</v>
      </c>
      <c r="BI7" s="37">
        <v>3351.45</v>
      </c>
      <c r="BJ7" s="37">
        <v>3147.52</v>
      </c>
      <c r="BK7" s="37">
        <v>1853.46</v>
      </c>
      <c r="BL7" s="37">
        <v>1847.13</v>
      </c>
      <c r="BM7" s="37">
        <v>1862.51</v>
      </c>
      <c r="BN7" s="37">
        <v>1622.57</v>
      </c>
      <c r="BO7" s="37">
        <v>985.65</v>
      </c>
      <c r="BP7" s="37">
        <v>707.33</v>
      </c>
      <c r="BQ7" s="37">
        <v>32.96</v>
      </c>
      <c r="BR7" s="37">
        <v>33.21</v>
      </c>
      <c r="BS7" s="37">
        <v>35.06</v>
      </c>
      <c r="BT7" s="37">
        <v>35.28</v>
      </c>
      <c r="BU7" s="37">
        <v>52.69</v>
      </c>
      <c r="BV7" s="37">
        <v>45.22</v>
      </c>
      <c r="BW7" s="37">
        <v>42.22</v>
      </c>
      <c r="BX7" s="37">
        <v>53.03</v>
      </c>
      <c r="BY7" s="37">
        <v>58.32</v>
      </c>
      <c r="BZ7" s="37">
        <v>62.11</v>
      </c>
      <c r="CA7" s="37">
        <v>101.26</v>
      </c>
      <c r="CB7" s="37">
        <v>232.68</v>
      </c>
      <c r="CC7" s="37">
        <v>231.73</v>
      </c>
      <c r="CD7" s="37">
        <v>225.87</v>
      </c>
      <c r="CE7" s="37">
        <v>223.25</v>
      </c>
      <c r="CF7" s="37">
        <v>150</v>
      </c>
      <c r="CG7" s="37">
        <v>290.39999999999998</v>
      </c>
      <c r="CH7" s="37">
        <v>300.07</v>
      </c>
      <c r="CI7" s="37">
        <v>250.86</v>
      </c>
      <c r="CJ7" s="37">
        <v>227.65</v>
      </c>
      <c r="CK7" s="37">
        <v>225.27</v>
      </c>
      <c r="CL7" s="37">
        <v>136.38999999999999</v>
      </c>
      <c r="CM7" s="37" t="s">
        <v>117</v>
      </c>
      <c r="CN7" s="37" t="s">
        <v>117</v>
      </c>
      <c r="CO7" s="37" t="s">
        <v>117</v>
      </c>
      <c r="CP7" s="37" t="s">
        <v>117</v>
      </c>
      <c r="CQ7" s="37" t="s">
        <v>117</v>
      </c>
      <c r="CR7" s="37">
        <v>37.36</v>
      </c>
      <c r="CS7" s="37">
        <v>42.07</v>
      </c>
      <c r="CT7" s="37">
        <v>37.950000000000003</v>
      </c>
      <c r="CU7" s="37">
        <v>32.42</v>
      </c>
      <c r="CV7" s="37">
        <v>35.15</v>
      </c>
      <c r="CW7" s="37">
        <v>60.13</v>
      </c>
      <c r="CX7" s="37">
        <v>43.54</v>
      </c>
      <c r="CY7" s="37">
        <v>56.52</v>
      </c>
      <c r="CZ7" s="37">
        <v>62.31</v>
      </c>
      <c r="DA7" s="37">
        <v>58.99</v>
      </c>
      <c r="DB7" s="37">
        <v>61.19</v>
      </c>
      <c r="DC7" s="37">
        <v>61.85</v>
      </c>
      <c r="DD7" s="37">
        <v>63.92</v>
      </c>
      <c r="DE7" s="37">
        <v>63.25</v>
      </c>
      <c r="DF7" s="37">
        <v>60.69</v>
      </c>
      <c r="DG7" s="37">
        <v>61.88</v>
      </c>
      <c r="DH7" s="37">
        <v>95.06</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2.94</v>
      </c>
      <c r="EI7" s="37">
        <v>2.86</v>
      </c>
      <c r="EJ7" s="37">
        <v>0.74</v>
      </c>
      <c r="EK7" s="37">
        <v>0.57999999999999996</v>
      </c>
      <c r="EL7" s="37">
        <v>0.01</v>
      </c>
      <c r="EM7" s="37">
        <v>0.2</v>
      </c>
      <c r="EN7" s="37">
        <v>0.33</v>
      </c>
      <c r="EO7" s="37">
        <v>0.23</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119</v>
      </c>
      <c r="C9" s="39" t="s">
        <v>120</v>
      </c>
      <c r="D9" s="39" t="s">
        <v>121</v>
      </c>
      <c r="E9" s="39" t="s">
        <v>122</v>
      </c>
      <c r="F9" s="39" t="s">
        <v>123</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61</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財政班　上原</cp:lastModifiedBy>
  <dcterms:created xsi:type="dcterms:W3CDTF">2018-12-03T09:09:13Z</dcterms:created>
  <dcterms:modified xsi:type="dcterms:W3CDTF">2019-01-31T05:16:09Z</dcterms:modified>
  <cp:category/>
</cp:coreProperties>
</file>