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Zoyl85zEsWa91c9iqHEaZpq+mVlx1J/FHZrd4mCzzUJSyqeLRL0rQCLaqlyAxvWvs8qfjxKM8Tf3kWAoU0iw==" workbookSaltValue="oiSwGXjJ4VZN9BDNClSuTA==" workbookSpinCount="100000" lockStructure="1"/>
  <bookViews>
    <workbookView xWindow="0" yWindow="0" windowWidth="20730" windowHeight="1173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<sst xmlns="http://schemas.openxmlformats.org/spreadsheetml/2006/main" count="240" uniqueCount="126">
  <si>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</si>
  <si>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</si>
  <si>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</si>
  <si>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</si>
  <si>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</si>
  <si>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</si>
  <si>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</si>
  <si>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</si>
  <si>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</si>
  <si>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</si>
  <si>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</si>
  <si>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</si>
  <si>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</si>
  <si>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</si>
  <si>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</si>
  <si>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</si>
  <si>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</si>
  <si>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</si>
  <si>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</si>
  <si>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</si>
  <si>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</si>
  <si>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</si>
  <si>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</si>
  <si>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</si>
  <si>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</si>
  <si>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</si>
  <si>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</si>
  <si>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</si>
  <si>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</si>
  <si>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</si>
  <si>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</si>
  <si>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</si>
  <si>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</si>
  <si>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</si>
  <si>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</si>
  <si>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</si>
  <si>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</si>
  <si>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</si>
  <si>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</si>
  <si>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</si>
  <si>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</si>
  <si>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</si>
  <si>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</si>
  <si>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</si>
  <si>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</si>
  <si>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</si>
  <si>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</si>
  <si>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</si>
  <si>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</si>
  <si>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</si>
  <si>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</si>
  <si>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</si>
  <si>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</si>
  <si>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</si>
  <si>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</si>
  <si>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</si>
  <si>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</si>
  <si>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</si>
  <si>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</si>
  <si>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</si>
  <si>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</si>
  <si>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</si>
  <si>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</si>
  <si>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</si>
  <si>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</si>
  <si>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</si>
  <si>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</si>
  <si>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</si>
  <si>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</si>
  <si>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</si>
  <si>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</si>
  <si>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</si>
  <si>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</si>
  <si>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</si>
  <si>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</si>
  <si>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</si>
  <si>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</si>
  <si>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</si>
  <si>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</si>
  <si>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</si>
  <si>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</si>
  <si>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</si>
  <si>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</si>
  <si>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</si>
  <si>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</si>
  <si>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</si>
  <si>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</si>
  <si>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</si>
  <si>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</si>
  <si>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</si>
  <si>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</si>
  <si>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</si>
  <si>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</si>
  <si>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</si>
  <si>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</si>
  <si>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</si>
  <si>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</si>
  <si>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</si>
  <si>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</si>
  <si>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</si>
  <si>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</si>
  <si>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</si>
  <si>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</si>
  <si>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</si>
  <si>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</si>
  <si>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</si>
  <si>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</si>
  <si>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</si>
  <si>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</si>
  <si>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</si>
  <si>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うるま市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</si>
  <si>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</si>
  <si>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</si>
  <si>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</si>
  <si>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</si>
  <si>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</si>
  <si>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</si>
  <si>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</si>
  <si>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</si>
  <si>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</si>
  <si>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</si>
  <si>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</si>
  <si>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</si>
  <si>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該当数値なし
②管渠老朽化率
　当該数値なし
③管渠改善率
　管渠の改善率については、整備後15年の経過で管渠の修繕や改良や更新はありませんでした。
　将来の施設の更新時期を見据え、長寿命化計画やストックマネジメントの手法を取り入れ、随時その管渠の健全度を確認し適正な維持管理を目指します。</t>
    <rPh sb="45" eb="47">
      <t>カンキョ</t>
    </rPh>
    <rPh sb="48" eb="50">
      <t>カイゼン</t>
    </rPh>
    <rPh sb="50" eb="51">
      <t>リツ</t>
    </rPh>
    <rPh sb="57" eb="59">
      <t>セイビ</t>
    </rPh>
    <rPh sb="59" eb="60">
      <t>ゴ</t>
    </rPh>
    <rPh sb="62" eb="63">
      <t>ネン</t>
    </rPh>
    <rPh sb="64" eb="66">
      <t>ケイカ</t>
    </rPh>
    <rPh sb="67" eb="69">
      <t>カンキョ</t>
    </rPh>
    <rPh sb="70" eb="72">
      <t>シュウゼン</t>
    </rPh>
    <rPh sb="73" eb="75">
      <t>カイリョウ</t>
    </rPh>
    <rPh sb="76" eb="78">
      <t>コウシン</t>
    </rPh>
    <rPh sb="90" eb="92">
      <t>ショウライ</t>
    </rPh>
    <rPh sb="93" eb="95">
      <t>シセツ</t>
    </rPh>
    <rPh sb="123" eb="125">
      <t>シュホウ</t>
    </rPh>
    <rPh sb="126" eb="127">
      <t>ト</t>
    </rPh>
    <rPh sb="128" eb="129">
      <t>イ</t>
    </rPh>
    <rPh sb="135" eb="137">
      <t>カンキョ</t>
    </rPh>
    <rPh sb="138" eb="140">
      <t>ケンゼン</t>
    </rPh>
    <rPh sb="140" eb="141">
      <t>ド</t>
    </rPh>
    <rPh sb="142" eb="144">
      <t>カクニン</t>
    </rPh>
    <rPh sb="145" eb="147">
      <t>テキセイ</t>
    </rPh>
    <rPh sb="148" eb="150">
      <t>イジ</t>
    </rPh>
    <rPh sb="150" eb="152">
      <t>カンリ</t>
    </rPh>
    <rPh sb="153" eb="155">
      <t>メザ</t>
    </rPh>
    <phoneticPr fontId="4"/>
  </si>
  <si>
    <t>　市では、水洗化率の向上を目指し、未接続世帯へ接続を促すため、訪問業務を実施しています。今年度は、2件の接続がありましたので水洗化率は若干改善されました。しかしながら、その他の経営指標については期待できるような指標に繋がっていない現状がありますので高齢化や人口減少の影響もあり厳しいものがありますが引き続き経営の効率化を検討していきます。
　また、施設の老朽化に対する措置については、農業集落排水施設の機能診断及び最適整備構想策定業務を実施し、既存の施設の長寿命化の推進と最適な維持管理を推進しつつ、施設の再構築に係る事業計画を予定していきます。</t>
    <rPh sb="26" eb="27">
      <t>ウナガ</t>
    </rPh>
    <rPh sb="36" eb="38">
      <t>ジッシ</t>
    </rPh>
    <rPh sb="44" eb="47">
      <t>コンネンド</t>
    </rPh>
    <rPh sb="50" eb="51">
      <t>ケン</t>
    </rPh>
    <rPh sb="52" eb="54">
      <t>セツゾク</t>
    </rPh>
    <rPh sb="62" eb="65">
      <t>スイセンカ</t>
    </rPh>
    <rPh sb="65" eb="66">
      <t>リツ</t>
    </rPh>
    <rPh sb="67" eb="69">
      <t>ジャッカン</t>
    </rPh>
    <rPh sb="69" eb="71">
      <t>カイゼン</t>
    </rPh>
    <rPh sb="86" eb="87">
      <t>タ</t>
    </rPh>
    <rPh sb="88" eb="90">
      <t>ケイエイ</t>
    </rPh>
    <rPh sb="90" eb="92">
      <t>シヒョウ</t>
    </rPh>
    <rPh sb="105" eb="107">
      <t>シヒョウ</t>
    </rPh>
    <rPh sb="138" eb="139">
      <t>キビ</t>
    </rPh>
    <rPh sb="149" eb="150">
      <t>ヒ</t>
    </rPh>
    <rPh sb="151" eb="152">
      <t>ツヅ</t>
    </rPh>
    <rPh sb="156" eb="158">
      <t>コウリツ</t>
    </rPh>
    <rPh sb="158" eb="159">
      <t>カ</t>
    </rPh>
    <rPh sb="160" eb="162">
      <t>ケントウ</t>
    </rPh>
    <rPh sb="250" eb="252">
      <t>シセツ</t>
    </rPh>
    <rPh sb="253" eb="256">
      <t>サイコウチク</t>
    </rPh>
    <rPh sb="257" eb="258">
      <t>カカ</t>
    </rPh>
    <rPh sb="259" eb="261">
      <t>ジギョウ</t>
    </rPh>
    <rPh sb="261" eb="263">
      <t>ケイカク</t>
    </rPh>
    <rPh sb="264" eb="266">
      <t>ヨテイ</t>
    </rPh>
    <phoneticPr fontId="4"/>
  </si>
  <si>
    <t>①収益的収支比率
　今年度は若干、収益的収支比率は改善しているが、維持管理費の増加により一般会計繰入金が増加していることが要因であるため、引き続き経営改善のため料金収入の確保と経費の見直しなどを行う必要があります。
②累積欠損金比率
　該当数値なし
③流動比率
　該当数値なし
④企業債残高対事業規模比率
　分流式に係る一般会計負担額に変更が生じたため、当該値が大幅に減少した。現在の農業集落排水事業の計画区域では接続率の向上による料金収入が大幅に増加しても厳しいものがある。施設の最適化更新及び長寿命化施策を実施し、随時その適正度を検討する必要がある。
⑤経費回収率
　類似団体平均値よりさらに低く、使用料収入の確保は元より、汚水処理費の削減の方策及び他の事業との連携を含めた検討を行います。
⑥汚水処理原価
　類似団体平均値より高い値にあり、今年度は機械設備の修繕など費用の増加要因がある。引き続き最適な処理方法を検討する。経営改革が必要である。
⑦施設利用率
　依然、類似団体平均値より低く将来の施設の更新時には、長寿命化による施設の延命措置や、施設の規模の見直しも踏まえ、適切な施設規模を構築する必要性があります。
⑧水洗化率
　微増ながら、接続件数が増えたため水洗化率の向上につながりました。
人口減少に伴い厳しい部分もあるが、未接続世帯の解消に向けて取り組みます。</t>
    <rPh sb="10" eb="13">
      <t>コンネンド</t>
    </rPh>
    <rPh sb="14" eb="16">
      <t>ジャッカン</t>
    </rPh>
    <rPh sb="17" eb="20">
      <t>シュウエキテキ</t>
    </rPh>
    <rPh sb="20" eb="22">
      <t>シュウシ</t>
    </rPh>
    <rPh sb="22" eb="24">
      <t>ヒリツ</t>
    </rPh>
    <rPh sb="25" eb="27">
      <t>カイゼン</t>
    </rPh>
    <rPh sb="33" eb="35">
      <t>イジ</t>
    </rPh>
    <rPh sb="35" eb="37">
      <t>カンリ</t>
    </rPh>
    <rPh sb="37" eb="38">
      <t>ヒ</t>
    </rPh>
    <rPh sb="39" eb="41">
      <t>ゾウカ</t>
    </rPh>
    <rPh sb="44" eb="46">
      <t>イッパン</t>
    </rPh>
    <rPh sb="46" eb="48">
      <t>カイケイ</t>
    </rPh>
    <rPh sb="48" eb="50">
      <t>クリイレ</t>
    </rPh>
    <rPh sb="50" eb="51">
      <t>キン</t>
    </rPh>
    <rPh sb="52" eb="54">
      <t>ゾウカ</t>
    </rPh>
    <rPh sb="61" eb="63">
      <t>ヨウイン</t>
    </rPh>
    <rPh sb="69" eb="70">
      <t>ヒ</t>
    </rPh>
    <rPh sb="71" eb="72">
      <t>ツヅ</t>
    </rPh>
    <rPh sb="73" eb="75">
      <t>ケイエイ</t>
    </rPh>
    <rPh sb="75" eb="77">
      <t>カイゼン</t>
    </rPh>
    <rPh sb="80" eb="82">
      <t>リョウキン</t>
    </rPh>
    <rPh sb="82" eb="84">
      <t>シュウニュウ</t>
    </rPh>
    <rPh sb="85" eb="87">
      <t>カクホ</t>
    </rPh>
    <rPh sb="88" eb="90">
      <t>ケイヒ</t>
    </rPh>
    <rPh sb="91" eb="93">
      <t>ミナオ</t>
    </rPh>
    <rPh sb="97" eb="98">
      <t>オコナ</t>
    </rPh>
    <rPh sb="99" eb="101">
      <t>ヒツヨウ</t>
    </rPh>
    <rPh sb="154" eb="156">
      <t>ブンリュウ</t>
    </rPh>
    <rPh sb="156" eb="157">
      <t>シキ</t>
    </rPh>
    <rPh sb="158" eb="159">
      <t>カカ</t>
    </rPh>
    <rPh sb="160" eb="162">
      <t>イッパン</t>
    </rPh>
    <rPh sb="162" eb="164">
      <t>カイケイ</t>
    </rPh>
    <rPh sb="164" eb="166">
      <t>フタン</t>
    </rPh>
    <rPh sb="166" eb="167">
      <t>ガク</t>
    </rPh>
    <rPh sb="168" eb="170">
      <t>ヘンコウ</t>
    </rPh>
    <rPh sb="171" eb="172">
      <t>ショウ</t>
    </rPh>
    <rPh sb="177" eb="179">
      <t>トウガイ</t>
    </rPh>
    <rPh sb="179" eb="180">
      <t>チ</t>
    </rPh>
    <rPh sb="181" eb="183">
      <t>オオハバ</t>
    </rPh>
    <rPh sb="184" eb="186">
      <t>ゲンショウ</t>
    </rPh>
    <rPh sb="189" eb="191">
      <t>ゲンザイ</t>
    </rPh>
    <rPh sb="192" eb="194">
      <t>ノウギョウ</t>
    </rPh>
    <rPh sb="194" eb="196">
      <t>シュウラク</t>
    </rPh>
    <rPh sb="196" eb="198">
      <t>ハイスイ</t>
    </rPh>
    <rPh sb="198" eb="200">
      <t>ジギョウ</t>
    </rPh>
    <rPh sb="201" eb="203">
      <t>ケイカク</t>
    </rPh>
    <rPh sb="203" eb="205">
      <t>クイキ</t>
    </rPh>
    <rPh sb="221" eb="223">
      <t>オオハバ</t>
    </rPh>
    <rPh sb="224" eb="226">
      <t>ゾウカ</t>
    </rPh>
    <rPh sb="229" eb="230">
      <t>キビ</t>
    </rPh>
    <rPh sb="241" eb="244">
      <t>サイテキカ</t>
    </rPh>
    <rPh sb="255" eb="257">
      <t>ジッシ</t>
    </rPh>
    <rPh sb="298" eb="299">
      <t>ヒク</t>
    </rPh>
    <rPh sb="310" eb="311">
      <t>モト</t>
    </rPh>
    <rPh sb="314" eb="316">
      <t>オスイ</t>
    </rPh>
    <rPh sb="316" eb="318">
      <t>ショリ</t>
    </rPh>
    <rPh sb="318" eb="319">
      <t>ヒ</t>
    </rPh>
    <rPh sb="320" eb="322">
      <t>サクゲン</t>
    </rPh>
    <rPh sb="323" eb="325">
      <t>ホウサク</t>
    </rPh>
    <rPh sb="325" eb="326">
      <t>オヨ</t>
    </rPh>
    <rPh sb="327" eb="328">
      <t>タ</t>
    </rPh>
    <rPh sb="329" eb="331">
      <t>ジギョウ</t>
    </rPh>
    <rPh sb="333" eb="335">
      <t>レンケイ</t>
    </rPh>
    <rPh sb="336" eb="337">
      <t>フク</t>
    </rPh>
    <rPh sb="339" eb="341">
      <t>ケントウ</t>
    </rPh>
    <rPh sb="342" eb="343">
      <t>オコナ</t>
    </rPh>
    <rPh sb="373" eb="376">
      <t>コンネンド</t>
    </rPh>
    <rPh sb="377" eb="379">
      <t>キカイ</t>
    </rPh>
    <rPh sb="379" eb="381">
      <t>セツビ</t>
    </rPh>
    <rPh sb="382" eb="384">
      <t>シュウゼン</t>
    </rPh>
    <rPh sb="386" eb="388">
      <t>ヒヨウ</t>
    </rPh>
    <rPh sb="389" eb="391">
      <t>ゾウカ</t>
    </rPh>
    <rPh sb="391" eb="393">
      <t>ヨウイン</t>
    </rPh>
    <rPh sb="397" eb="398">
      <t>ヒ</t>
    </rPh>
    <rPh sb="399" eb="400">
      <t>ツヅ</t>
    </rPh>
    <rPh sb="434" eb="436">
      <t>イゼン</t>
    </rPh>
    <rPh sb="482" eb="484">
      <t>ミナオ</t>
    </rPh>
    <rPh sb="519" eb="521">
      <t>ビゾウ</t>
    </rPh>
    <rPh sb="525" eb="527">
      <t>セツゾク</t>
    </rPh>
    <rPh sb="527" eb="529">
      <t>ケンスウ</t>
    </rPh>
    <rPh sb="530" eb="531">
      <t>フ</t>
    </rPh>
    <rPh sb="535" eb="538">
      <t>スイセンカ</t>
    </rPh>
    <rPh sb="538" eb="539">
      <t>リツ</t>
    </rPh>
    <rPh sb="540" eb="542">
      <t>コウジョウ</t>
    </rPh>
    <rPh sb="559" eb="560">
      <t>キビ</t>
    </rPh>
    <rPh sb="562" eb="564">
      <t>ブブン</t>
    </rPh>
    <rPh sb="569" eb="572">
      <t>ミセツゾク</t>
    </rPh>
    <rPh sb="572" eb="574">
      <t>セタイ</t>
    </rPh>
    <rPh sb="575" eb="577">
      <t>カイショウ</t>
    </rPh>
    <rPh sb="578" eb="579">
      <t>ム</t>
    </rPh>
    <rPh sb="581" eb="582">
      <t>ト</t>
    </rPh>
    <rPh sb="583" eb="584">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</si>
</sst>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24-4310-BCD8-2CF302DD81ED}"/>
            </c:ext>
          </c:extLst>
        </c:ser>
        <c:dLbls>
          <c:showLegendKey val="0"/>
          <c:showVal val="0"/>
          <c:showCatName val="0"/>
          <c:showSerName val="0"/>
          <c:showPercent val="0"/>
          <c:showBubbleSize val="0"/>
        </c:dLbls>
        <c:gapWidth val="150"/>
        <c:axId val="112409600"/>
        <c:axId val="11241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7624-4310-BCD8-2CF302DD81ED}"/>
            </c:ext>
          </c:extLst>
        </c:ser>
        <c:dLbls>
          <c:showLegendKey val="0"/>
          <c:showVal val="0"/>
          <c:showCatName val="0"/>
          <c:showSerName val="0"/>
          <c:showPercent val="0"/>
          <c:showBubbleSize val="0"/>
        </c:dLbls>
        <c:marker val="1"/>
        <c:smooth val="0"/>
        <c:axId val="112409600"/>
        <c:axId val="112411776"/>
      </c:lineChart>
      <c:dateAx>
        <c:axId val="112409600"/>
        <c:scaling>
          <c:orientation val="minMax"/>
        </c:scaling>
        <c:delete val="1"/>
        <c:axPos val="b"/>
        <c:numFmt formatCode="ge" sourceLinked="1"/>
        <c:majorTickMark val="none"/>
        <c:minorTickMark val="none"/>
        <c:tickLblPos val="none"/>
        <c:crossAx val="112411776"/>
        <c:crosses val="autoZero"/>
        <c:auto val="1"/>
        <c:lblOffset val="100"/>
        <c:baseTimeUnit val="years"/>
      </c:dateAx>
      <c:valAx>
        <c:axId val="1124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17.43</c:v>
                </c:pt>
                <c:pt idx="1">
                  <c:v>17.010000000000002</c:v>
                </c:pt>
                <c:pt idx="2">
                  <c:v>15.77</c:v>
                </c:pt>
                <c:pt idx="3">
                  <c:v>16.18</c:v>
                </c:pt>
                <c:pt idx="4">
                  <c:v>15.77</c:v>
                </c:pt>
              </c:numCache>
            </c:numRef>
          </c:val>
          <c:extLst xmlns:c16r2="http://schemas.microsoft.com/office/drawing/2015/06/chart">
            <c:ext xmlns:c16="http://schemas.microsoft.com/office/drawing/2014/chart" uri="{C3380CC4-5D6E-409C-BE32-E72D297353CC}">
              <c16:uniqueId val="{00000000-0AF7-4A66-A7FD-4D33B66D5C73}"/>
            </c:ext>
          </c:extLst>
        </c:ser>
        <c:dLbls>
          <c:showLegendKey val="0"/>
          <c:showVal val="0"/>
          <c:showCatName val="0"/>
          <c:showSerName val="0"/>
          <c:showPercent val="0"/>
          <c:showBubbleSize val="0"/>
        </c:dLbls>
        <c:gapWidth val="150"/>
        <c:axId val="117295744"/>
        <c:axId val="11730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0AF7-4A66-A7FD-4D33B66D5C73}"/>
            </c:ext>
          </c:extLst>
        </c:ser>
        <c:dLbls>
          <c:showLegendKey val="0"/>
          <c:showVal val="0"/>
          <c:showCatName val="0"/>
          <c:showSerName val="0"/>
          <c:showPercent val="0"/>
          <c:showBubbleSize val="0"/>
        </c:dLbls>
        <c:marker val="1"/>
        <c:smooth val="0"/>
        <c:axId val="117295744"/>
        <c:axId val="117306112"/>
      </c:lineChart>
      <c:dateAx>
        <c:axId val="117295744"/>
        <c:scaling>
          <c:orientation val="minMax"/>
        </c:scaling>
        <c:delete val="1"/>
        <c:axPos val="b"/>
        <c:numFmt formatCode="ge" sourceLinked="1"/>
        <c:majorTickMark val="none"/>
        <c:minorTickMark val="none"/>
        <c:tickLblPos val="none"/>
        <c:crossAx val="117306112"/>
        <c:crosses val="autoZero"/>
        <c:auto val="1"/>
        <c:lblOffset val="100"/>
        <c:baseTimeUnit val="years"/>
      </c:dateAx>
      <c:valAx>
        <c:axId val="1173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54.38</c:v>
                </c:pt>
                <c:pt idx="1">
                  <c:v>25.62</c:v>
                </c:pt>
                <c:pt idx="2">
                  <c:v>26.78</c:v>
                </c:pt>
                <c:pt idx="3">
                  <c:v>28.25</c:v>
                </c:pt>
                <c:pt idx="4">
                  <c:v>28.97</c:v>
                </c:pt>
              </c:numCache>
            </c:numRef>
          </c:val>
          <c:extLst xmlns:c16r2="http://schemas.microsoft.com/office/drawing/2015/06/chart">
            <c:ext xmlns:c16="http://schemas.microsoft.com/office/drawing/2014/chart" uri="{C3380CC4-5D6E-409C-BE32-E72D297353CC}">
              <c16:uniqueId val="{00000000-ED41-42D5-8ED1-A5F8D74BE55E}"/>
            </c:ext>
          </c:extLst>
        </c:ser>
        <c:dLbls>
          <c:showLegendKey val="0"/>
          <c:showVal val="0"/>
          <c:showCatName val="0"/>
          <c:showSerName val="0"/>
          <c:showPercent val="0"/>
          <c:showBubbleSize val="0"/>
        </c:dLbls>
        <c:gapWidth val="150"/>
        <c:axId val="117353472"/>
        <c:axId val="11735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ED41-42D5-8ED1-A5F8D74BE55E}"/>
            </c:ext>
          </c:extLst>
        </c:ser>
        <c:dLbls>
          <c:showLegendKey val="0"/>
          <c:showVal val="0"/>
          <c:showCatName val="0"/>
          <c:showSerName val="0"/>
          <c:showPercent val="0"/>
          <c:showBubbleSize val="0"/>
        </c:dLbls>
        <c:marker val="1"/>
        <c:smooth val="0"/>
        <c:axId val="117353472"/>
        <c:axId val="117355648"/>
      </c:lineChart>
      <c:dateAx>
        <c:axId val="117353472"/>
        <c:scaling>
          <c:orientation val="minMax"/>
        </c:scaling>
        <c:delete val="1"/>
        <c:axPos val="b"/>
        <c:numFmt formatCode="ge" sourceLinked="1"/>
        <c:majorTickMark val="none"/>
        <c:minorTickMark val="none"/>
        <c:tickLblPos val="none"/>
        <c:crossAx val="117355648"/>
        <c:crosses val="autoZero"/>
        <c:auto val="1"/>
        <c:lblOffset val="100"/>
        <c:baseTimeUnit val="years"/>
      </c:dateAx>
      <c:valAx>
        <c:axId val="1173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88.3</c:v>
                </c:pt>
                <c:pt idx="1">
                  <c:v>91.68</c:v>
                </c:pt>
                <c:pt idx="2">
                  <c:v>95.93</c:v>
                </c:pt>
                <c:pt idx="3">
                  <c:v>92.52</c:v>
                </c:pt>
                <c:pt idx="4">
                  <c:v>95.67</c:v>
                </c:pt>
              </c:numCache>
            </c:numRef>
          </c:val>
          <c:extLst xmlns:c16r2="http://schemas.microsoft.com/office/drawing/2015/06/chart">
            <c:ext xmlns:c16="http://schemas.microsoft.com/office/drawing/2014/chart" uri="{C3380CC4-5D6E-409C-BE32-E72D297353CC}">
              <c16:uniqueId val="{00000000-CF62-4A62-83E3-EB78D7843D1F}"/>
            </c:ext>
          </c:extLst>
        </c:ser>
        <c:dLbls>
          <c:showLegendKey val="0"/>
          <c:showVal val="0"/>
          <c:showCatName val="0"/>
          <c:showSerName val="0"/>
          <c:showPercent val="0"/>
          <c:showBubbleSize val="0"/>
        </c:dLbls>
        <c:gapWidth val="150"/>
        <c:axId val="112446848"/>
        <c:axId val="11245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62-4A62-83E3-EB78D7843D1F}"/>
            </c:ext>
          </c:extLst>
        </c:ser>
        <c:dLbls>
          <c:showLegendKey val="0"/>
          <c:showVal val="0"/>
          <c:showCatName val="0"/>
          <c:showSerName val="0"/>
          <c:showPercent val="0"/>
          <c:showBubbleSize val="0"/>
        </c:dLbls>
        <c:marker val="1"/>
        <c:smooth val="0"/>
        <c:axId val="112446848"/>
        <c:axId val="112457216"/>
      </c:lineChart>
      <c:dateAx>
        <c:axId val="112446848"/>
        <c:scaling>
          <c:orientation val="minMax"/>
        </c:scaling>
        <c:delete val="1"/>
        <c:axPos val="b"/>
        <c:numFmt formatCode="ge" sourceLinked="1"/>
        <c:majorTickMark val="none"/>
        <c:minorTickMark val="none"/>
        <c:tickLblPos val="none"/>
        <c:crossAx val="112457216"/>
        <c:crosses val="autoZero"/>
        <c:auto val="1"/>
        <c:lblOffset val="100"/>
        <c:baseTimeUnit val="years"/>
      </c:dateAx>
      <c:valAx>
        <c:axId val="1124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3D-4A81-99F0-8A194EA7CED1}"/>
            </c:ext>
          </c:extLst>
        </c:ser>
        <c:dLbls>
          <c:showLegendKey val="0"/>
          <c:showVal val="0"/>
          <c:showCatName val="0"/>
          <c:showSerName val="0"/>
          <c:showPercent val="0"/>
          <c:showBubbleSize val="0"/>
        </c:dLbls>
        <c:gapWidth val="150"/>
        <c:axId val="116375552"/>
        <c:axId val="11637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3D-4A81-99F0-8A194EA7CED1}"/>
            </c:ext>
          </c:extLst>
        </c:ser>
        <c:dLbls>
          <c:showLegendKey val="0"/>
          <c:showVal val="0"/>
          <c:showCatName val="0"/>
          <c:showSerName val="0"/>
          <c:showPercent val="0"/>
          <c:showBubbleSize val="0"/>
        </c:dLbls>
        <c:marker val="1"/>
        <c:smooth val="0"/>
        <c:axId val="116375552"/>
        <c:axId val="116377472"/>
      </c:lineChart>
      <c:dateAx>
        <c:axId val="116375552"/>
        <c:scaling>
          <c:orientation val="minMax"/>
        </c:scaling>
        <c:delete val="1"/>
        <c:axPos val="b"/>
        <c:numFmt formatCode="ge" sourceLinked="1"/>
        <c:majorTickMark val="none"/>
        <c:minorTickMark val="none"/>
        <c:tickLblPos val="none"/>
        <c:crossAx val="116377472"/>
        <c:crosses val="autoZero"/>
        <c:auto val="1"/>
        <c:lblOffset val="100"/>
        <c:baseTimeUnit val="years"/>
      </c:dateAx>
      <c:valAx>
        <c:axId val="1163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9D-48FB-8BE6-AB70723E8E6D}"/>
            </c:ext>
          </c:extLst>
        </c:ser>
        <c:dLbls>
          <c:showLegendKey val="0"/>
          <c:showVal val="0"/>
          <c:showCatName val="0"/>
          <c:showSerName val="0"/>
          <c:showPercent val="0"/>
          <c:showBubbleSize val="0"/>
        </c:dLbls>
        <c:gapWidth val="150"/>
        <c:axId val="116941184"/>
        <c:axId val="1169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9D-48FB-8BE6-AB70723E8E6D}"/>
            </c:ext>
          </c:extLst>
        </c:ser>
        <c:dLbls>
          <c:showLegendKey val="0"/>
          <c:showVal val="0"/>
          <c:showCatName val="0"/>
          <c:showSerName val="0"/>
          <c:showPercent val="0"/>
          <c:showBubbleSize val="0"/>
        </c:dLbls>
        <c:marker val="1"/>
        <c:smooth val="0"/>
        <c:axId val="116941184"/>
        <c:axId val="116943104"/>
      </c:lineChart>
      <c:dateAx>
        <c:axId val="116941184"/>
        <c:scaling>
          <c:orientation val="minMax"/>
        </c:scaling>
        <c:delete val="1"/>
        <c:axPos val="b"/>
        <c:numFmt formatCode="ge" sourceLinked="1"/>
        <c:majorTickMark val="none"/>
        <c:minorTickMark val="none"/>
        <c:tickLblPos val="none"/>
        <c:crossAx val="116943104"/>
        <c:crosses val="autoZero"/>
        <c:auto val="1"/>
        <c:lblOffset val="100"/>
        <c:baseTimeUnit val="years"/>
      </c:dateAx>
      <c:valAx>
        <c:axId val="1169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F0-40F8-815C-23E35E2122E5}"/>
            </c:ext>
          </c:extLst>
        </c:ser>
        <c:dLbls>
          <c:showLegendKey val="0"/>
          <c:showVal val="0"/>
          <c:showCatName val="0"/>
          <c:showSerName val="0"/>
          <c:showPercent val="0"/>
          <c:showBubbleSize val="0"/>
        </c:dLbls>
        <c:gapWidth val="150"/>
        <c:axId val="116991104"/>
        <c:axId val="1169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F0-40F8-815C-23E35E2122E5}"/>
            </c:ext>
          </c:extLst>
        </c:ser>
        <c:dLbls>
          <c:showLegendKey val="0"/>
          <c:showVal val="0"/>
          <c:showCatName val="0"/>
          <c:showSerName val="0"/>
          <c:showPercent val="0"/>
          <c:showBubbleSize val="0"/>
        </c:dLbls>
        <c:marker val="1"/>
        <c:smooth val="0"/>
        <c:axId val="116991104"/>
        <c:axId val="116993024"/>
      </c:lineChart>
      <c:dateAx>
        <c:axId val="116991104"/>
        <c:scaling>
          <c:orientation val="minMax"/>
        </c:scaling>
        <c:delete val="1"/>
        <c:axPos val="b"/>
        <c:numFmt formatCode="ge" sourceLinked="1"/>
        <c:majorTickMark val="none"/>
        <c:minorTickMark val="none"/>
        <c:tickLblPos val="none"/>
        <c:crossAx val="116993024"/>
        <c:crosses val="autoZero"/>
        <c:auto val="1"/>
        <c:lblOffset val="100"/>
        <c:baseTimeUnit val="years"/>
      </c:dateAx>
      <c:valAx>
        <c:axId val="1169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74-45C7-8BD4-E330C03B3BC4}"/>
            </c:ext>
          </c:extLst>
        </c:ser>
        <c:dLbls>
          <c:showLegendKey val="0"/>
          <c:showVal val="0"/>
          <c:showCatName val="0"/>
          <c:showSerName val="0"/>
          <c:showPercent val="0"/>
          <c:showBubbleSize val="0"/>
        </c:dLbls>
        <c:gapWidth val="150"/>
        <c:axId val="117017984"/>
        <c:axId val="11702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74-45C7-8BD4-E330C03B3BC4}"/>
            </c:ext>
          </c:extLst>
        </c:ser>
        <c:dLbls>
          <c:showLegendKey val="0"/>
          <c:showVal val="0"/>
          <c:showCatName val="0"/>
          <c:showSerName val="0"/>
          <c:showPercent val="0"/>
          <c:showBubbleSize val="0"/>
        </c:dLbls>
        <c:marker val="1"/>
        <c:smooth val="0"/>
        <c:axId val="117017984"/>
        <c:axId val="117020160"/>
      </c:lineChart>
      <c:dateAx>
        <c:axId val="117017984"/>
        <c:scaling>
          <c:orientation val="minMax"/>
        </c:scaling>
        <c:delete val="1"/>
        <c:axPos val="b"/>
        <c:numFmt formatCode="ge" sourceLinked="1"/>
        <c:majorTickMark val="none"/>
        <c:minorTickMark val="none"/>
        <c:tickLblPos val="none"/>
        <c:crossAx val="117020160"/>
        <c:crosses val="autoZero"/>
        <c:auto val="1"/>
        <c:lblOffset val="100"/>
        <c:baseTimeUnit val="years"/>
      </c:dateAx>
      <c:valAx>
        <c:axId val="1170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143.19999999999999</c:v>
                </c:pt>
                <c:pt idx="1">
                  <c:v>138.18</c:v>
                </c:pt>
                <c:pt idx="2">
                  <c:v>296.06</c:v>
                </c:pt>
                <c:pt idx="3">
                  <c:v>1752.94</c:v>
                </c:pt>
                <c:pt idx="4" formatCode="#,##0.00;&quot;△&quot;#,##0.00">
                  <c:v>0</c:v>
                </c:pt>
              </c:numCache>
            </c:numRef>
          </c:val>
          <c:extLst xmlns:c16r2="http://schemas.microsoft.com/office/drawing/2015/06/chart">
            <c:ext xmlns:c16="http://schemas.microsoft.com/office/drawing/2014/chart" uri="{C3380CC4-5D6E-409C-BE32-E72D297353CC}">
              <c16:uniqueId val="{00000000-7CF0-4FBF-B9B0-E7A4A1E45B8C}"/>
            </c:ext>
          </c:extLst>
        </c:ser>
        <c:dLbls>
          <c:showLegendKey val="0"/>
          <c:showVal val="0"/>
          <c:showCatName val="0"/>
          <c:showSerName val="0"/>
          <c:showPercent val="0"/>
          <c:showBubbleSize val="0"/>
        </c:dLbls>
        <c:gapWidth val="150"/>
        <c:axId val="117075968"/>
        <c:axId val="11707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7CF0-4FBF-B9B0-E7A4A1E45B8C}"/>
            </c:ext>
          </c:extLst>
        </c:ser>
        <c:dLbls>
          <c:showLegendKey val="0"/>
          <c:showVal val="0"/>
          <c:showCatName val="0"/>
          <c:showSerName val="0"/>
          <c:showPercent val="0"/>
          <c:showBubbleSize val="0"/>
        </c:dLbls>
        <c:marker val="1"/>
        <c:smooth val="0"/>
        <c:axId val="117075968"/>
        <c:axId val="117077888"/>
      </c:lineChart>
      <c:dateAx>
        <c:axId val="117075968"/>
        <c:scaling>
          <c:orientation val="minMax"/>
        </c:scaling>
        <c:delete val="1"/>
        <c:axPos val="b"/>
        <c:numFmt formatCode="ge" sourceLinked="1"/>
        <c:majorTickMark val="none"/>
        <c:minorTickMark val="none"/>
        <c:tickLblPos val="none"/>
        <c:crossAx val="117077888"/>
        <c:crosses val="autoZero"/>
        <c:auto val="1"/>
        <c:lblOffset val="100"/>
        <c:baseTimeUnit val="years"/>
      </c:dateAx>
      <c:valAx>
        <c:axId val="1170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8.6300000000000008</c:v>
                </c:pt>
                <c:pt idx="1">
                  <c:v>8.92</c:v>
                </c:pt>
                <c:pt idx="2">
                  <c:v>5.4</c:v>
                </c:pt>
                <c:pt idx="3">
                  <c:v>6.4</c:v>
                </c:pt>
                <c:pt idx="4">
                  <c:v>5.53</c:v>
                </c:pt>
              </c:numCache>
            </c:numRef>
          </c:val>
          <c:extLst xmlns:c16r2="http://schemas.microsoft.com/office/drawing/2015/06/chart">
            <c:ext xmlns:c16="http://schemas.microsoft.com/office/drawing/2014/chart" uri="{C3380CC4-5D6E-409C-BE32-E72D297353CC}">
              <c16:uniqueId val="{00000000-3913-4B2E-8754-0A3E0EDA62EF}"/>
            </c:ext>
          </c:extLst>
        </c:ser>
        <c:dLbls>
          <c:showLegendKey val="0"/>
          <c:showVal val="0"/>
          <c:showCatName val="0"/>
          <c:showSerName val="0"/>
          <c:showPercent val="0"/>
          <c:showBubbleSize val="0"/>
        </c:dLbls>
        <c:gapWidth val="150"/>
        <c:axId val="117086464"/>
        <c:axId val="11710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3913-4B2E-8754-0A3E0EDA62EF}"/>
            </c:ext>
          </c:extLst>
        </c:ser>
        <c:dLbls>
          <c:showLegendKey val="0"/>
          <c:showVal val="0"/>
          <c:showCatName val="0"/>
          <c:showSerName val="0"/>
          <c:showPercent val="0"/>
          <c:showBubbleSize val="0"/>
        </c:dLbls>
        <c:marker val="1"/>
        <c:smooth val="0"/>
        <c:axId val="117086464"/>
        <c:axId val="117109120"/>
      </c:lineChart>
      <c:dateAx>
        <c:axId val="117086464"/>
        <c:scaling>
          <c:orientation val="minMax"/>
        </c:scaling>
        <c:delete val="1"/>
        <c:axPos val="b"/>
        <c:numFmt formatCode="ge" sourceLinked="1"/>
        <c:majorTickMark val="none"/>
        <c:minorTickMark val="none"/>
        <c:tickLblPos val="none"/>
        <c:crossAx val="117109120"/>
        <c:crosses val="autoZero"/>
        <c:auto val="1"/>
        <c:lblOffset val="100"/>
        <c:baseTimeUnit val="years"/>
      </c:dateAx>
      <c:valAx>
        <c:axId val="1171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936.02</c:v>
                </c:pt>
                <c:pt idx="1">
                  <c:v>911.6</c:v>
                </c:pt>
                <c:pt idx="2">
                  <c:v>1480.02</c:v>
                </c:pt>
                <c:pt idx="3">
                  <c:v>1271.6199999999999</c:v>
                </c:pt>
                <c:pt idx="4">
                  <c:v>1446.76</c:v>
                </c:pt>
              </c:numCache>
            </c:numRef>
          </c:val>
          <c:extLst xmlns:c16r2="http://schemas.microsoft.com/office/drawing/2015/06/chart">
            <c:ext xmlns:c16="http://schemas.microsoft.com/office/drawing/2014/chart" uri="{C3380CC4-5D6E-409C-BE32-E72D297353CC}">
              <c16:uniqueId val="{00000000-68F6-4907-9A95-5F48ADD0CBD4}"/>
            </c:ext>
          </c:extLst>
        </c:ser>
        <c:dLbls>
          <c:showLegendKey val="0"/>
          <c:showVal val="0"/>
          <c:showCatName val="0"/>
          <c:showSerName val="0"/>
          <c:showPercent val="0"/>
          <c:showBubbleSize val="0"/>
        </c:dLbls>
        <c:gapWidth val="150"/>
        <c:axId val="117266688"/>
        <c:axId val="11726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68F6-4907-9A95-5F48ADD0CBD4}"/>
            </c:ext>
          </c:extLst>
        </c:ser>
        <c:dLbls>
          <c:showLegendKey val="0"/>
          <c:showVal val="0"/>
          <c:showCatName val="0"/>
          <c:showSerName val="0"/>
          <c:showPercent val="0"/>
          <c:showBubbleSize val="0"/>
        </c:dLbls>
        <c:marker val="1"/>
        <c:smooth val="0"/>
        <c:axId val="117266688"/>
        <c:axId val="117268864"/>
      </c:lineChart>
      <c:dateAx>
        <c:axId val="117266688"/>
        <c:scaling>
          <c:orientation val="minMax"/>
        </c:scaling>
        <c:delete val="1"/>
        <c:axPos val="b"/>
        <c:numFmt formatCode="ge" sourceLinked="1"/>
        <c:majorTickMark val="none"/>
        <c:minorTickMark val="none"/>
        <c:tickLblPos val="none"/>
        <c:crossAx val="117268864"/>
        <c:crosses val="autoZero"/>
        <c:auto val="1"/>
        <c:lblOffset val="100"/>
        <c:baseTimeUnit val="years"/>
      </c:dateAx>
      <c:valAx>
        <c:axId val="1172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　うるま市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F3</v>
      </c>
      <c r="X8" s="47"/>
      <c r="Y8" s="47"/>
      <c r="Z8" s="47"/>
      <c r="AA8" s="47"/>
      <c r="AB8" s="47"/>
      <c r="AC8" s="47"/>
      <c r="AD8" s="48" t="str">
        <f>データ!$M$6</f>
        <v>非設置</v>
      </c>
      <c r="AE8" s="48"/>
      <c r="AF8" s="48"/>
      <c r="AG8" s="48"/>
      <c r="AH8" s="48"/>
      <c r="AI8" s="48"/>
      <c r="AJ8" s="48"/>
      <c r="AK8" s="3"/>
      <c r="AL8" s="49">
        <f>データ!S6</f>
        <v>123234</v>
      </c>
      <c r="AM8" s="49"/>
      <c r="AN8" s="49"/>
      <c r="AO8" s="49"/>
      <c r="AP8" s="49"/>
      <c r="AQ8" s="49"/>
      <c r="AR8" s="49"/>
      <c r="AS8" s="49"/>
      <c r="AT8" s="44">
        <f>データ!T6</f>
        <v>87.02</v>
      </c>
      <c r="AU8" s="44"/>
      <c r="AV8" s="44"/>
      <c r="AW8" s="44"/>
      <c r="AX8" s="44"/>
      <c r="AY8" s="44"/>
      <c r="AZ8" s="44"/>
      <c r="BA8" s="44"/>
      <c r="BB8" s="44">
        <f>データ!U6</f>
        <v>1416.16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0.35</v>
      </c>
      <c r="Q10" s="44"/>
      <c r="R10" s="44"/>
      <c r="S10" s="44"/>
      <c r="T10" s="44"/>
      <c r="U10" s="44"/>
      <c r="V10" s="44"/>
      <c r="W10" s="44">
        <f>データ!Q6</f>
        <v>100</v>
      </c>
      <c r="X10" s="44"/>
      <c r="Y10" s="44"/>
      <c r="Z10" s="44"/>
      <c r="AA10" s="44"/>
      <c r="AB10" s="44"/>
      <c r="AC10" s="44"/>
      <c r="AD10" s="49">
        <f>データ!R6</f>
        <v>1144</v>
      </c>
      <c r="AE10" s="49"/>
      <c r="AF10" s="49"/>
      <c r="AG10" s="49"/>
      <c r="AH10" s="49"/>
      <c r="AI10" s="49"/>
      <c r="AJ10" s="49"/>
      <c r="AK10" s="2"/>
      <c r="AL10" s="49">
        <f>データ!V6</f>
        <v>428</v>
      </c>
      <c r="AM10" s="49"/>
      <c r="AN10" s="49"/>
      <c r="AO10" s="49"/>
      <c r="AP10" s="49"/>
      <c r="AQ10" s="49"/>
      <c r="AR10" s="49"/>
      <c r="AS10" s="49"/>
      <c r="AT10" s="44">
        <f>データ!W6</f>
        <v>0.27</v>
      </c>
      <c r="AU10" s="44"/>
      <c r="AV10" s="44"/>
      <c r="AW10" s="44"/>
      <c r="AX10" s="44"/>
      <c r="AY10" s="44"/>
      <c r="AZ10" s="44"/>
      <c r="BA10" s="44"/>
      <c r="BB10" s="44">
        <f>データ!X6</f>
        <v>1585.19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6yCXwk69Nfi31aqWpEtAbqKnkwUua+gW+nU1mCK1gUkNu/NACzk8JfJKMKkz5T2pg1QIrhT/Zyn0DdMiUSJQ+Q==" saltValue="MUCBjXGMtOK6F/sCypsIl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472131</v>
      </c>
      <c r="D6" s="32">
        <f t="shared" si="3"/>
        <v>47</v>
      </c>
      <c r="E6" s="32">
        <f t="shared" si="3"/>
        <v>17</v>
      </c>
      <c r="F6" s="32">
        <f t="shared" si="3"/>
        <v>5</v>
      </c>
      <c r="G6" s="32">
        <f t="shared" si="3"/>
        <v>0</v>
      </c>
      <c r="H6" s="32" t="str">
        <f t="shared" si="3"/>
        <v>沖縄県　うるま市</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0.35</v>
      </c>
      <c r="Q6" s="33">
        <f t="shared" si="3"/>
        <v>100</v>
      </c>
      <c r="R6" s="33">
        <f t="shared" si="3"/>
        <v>1144</v>
      </c>
      <c r="S6" s="33">
        <f t="shared" si="3"/>
        <v>123234</v>
      </c>
      <c r="T6" s="33">
        <f t="shared" si="3"/>
        <v>87.02</v>
      </c>
      <c r="U6" s="33">
        <f t="shared" si="3"/>
        <v>1416.16</v>
      </c>
      <c r="V6" s="33">
        <f t="shared" si="3"/>
        <v>428</v>
      </c>
      <c r="W6" s="33">
        <f t="shared" si="3"/>
        <v>0.27</v>
      </c>
      <c r="X6" s="33">
        <f t="shared" si="3"/>
        <v>1585.19</v>
      </c>
      <c r="Y6" s="34">
        <f>IF(Y7="",NA(),Y7)</f>
        <v>88.3</v>
      </c>
      <c r="Z6" s="34">
        <f t="shared" ref="Z6:AH6" si="4">IF(Z7="",NA(),Z7)</f>
        <v>91.68</v>
      </c>
      <c r="AA6" s="34">
        <f t="shared" si="4"/>
        <v>95.93</v>
      </c>
      <c r="AB6" s="34">
        <f t="shared" si="4"/>
        <v>92.52</v>
      </c>
      <c r="AC6" s="34">
        <f t="shared" si="4"/>
        <v>95.67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143.19999999999999</v>
      </c>
      <c r="BG6" s="34">
        <f t="shared" ref="BG6:BO6" si="7">IF(BG7="",NA(),BG7)</f>
        <v>138.18</v>
      </c>
      <c r="BH6" s="34">
        <f t="shared" si="7"/>
        <v>296.06</v>
      </c>
      <c r="BI6" s="34">
        <f t="shared" si="7"/>
        <v>1752.94</v>
      </c>
      <c r="BJ6" s="33">
        <f t="shared" si="7"/>
        <v>0</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8.6300000000000008</v>
      </c>
      <c r="BR6" s="34">
        <f t="shared" ref="BR6:BZ6" si="8">IF(BR7="",NA(),BR7)</f>
        <v>8.92</v>
      </c>
      <c r="BS6" s="34">
        <f t="shared" si="8"/>
        <v>5.4</v>
      </c>
      <c r="BT6" s="34">
        <f t="shared" si="8"/>
        <v>6.4</v>
      </c>
      <c r="BU6" s="34">
        <f t="shared" si="8"/>
        <v>5.53</v>
      </c>
      <c r="BV6" s="34">
        <f t="shared" si="8"/>
        <v>41.04</v>
      </c>
      <c r="BW6" s="34">
        <f t="shared" si="8"/>
        <v>41.08</v>
      </c>
      <c r="BX6" s="34">
        <f t="shared" si="8"/>
        <v>41.34</v>
      </c>
      <c r="BY6" s="34">
        <f t="shared" si="8"/>
        <v>40.06</v>
      </c>
      <c r="BZ6" s="34">
        <f t="shared" si="8"/>
        <v>41.25</v>
      </c>
      <c r="CA6" s="33" t="str">
        <f>IF(CA7="","",IF(CA7="-","【-】","【"&amp;SUBSTITUTE(TEXT(CA7,"#,##0.00"),"-","△")&amp;"】"))</f>
        <v>【60.64】</v>
      </c>
      <c r="CB6" s="34">
        <f>IF(CB7="",NA(),CB7)</f>
        <v>936.02</v>
      </c>
      <c r="CC6" s="34">
        <f t="shared" ref="CC6:CK6" si="9">IF(CC7="",NA(),CC7)</f>
        <v>911.6</v>
      </c>
      <c r="CD6" s="34">
        <f t="shared" si="9"/>
        <v>1480.02</v>
      </c>
      <c r="CE6" s="34">
        <f t="shared" si="9"/>
        <v>1271.6199999999999</v>
      </c>
      <c r="CF6" s="34">
        <f t="shared" si="9"/>
        <v>1446.76</v>
      </c>
      <c r="CG6" s="34">
        <f t="shared" si="9"/>
        <v>357.08</v>
      </c>
      <c r="CH6" s="34">
        <f t="shared" si="9"/>
        <v>378.08</v>
      </c>
      <c r="CI6" s="34">
        <f t="shared" si="9"/>
        <v>357.49</v>
      </c>
      <c r="CJ6" s="34">
        <f t="shared" si="9"/>
        <v>355.22</v>
      </c>
      <c r="CK6" s="34">
        <f t="shared" si="9"/>
        <v>334.48</v>
      </c>
      <c r="CL6" s="33" t="str">
        <f>IF(CL7="","",IF(CL7="-","【-】","【"&amp;SUBSTITUTE(TEXT(CL7,"#,##0.00"),"-","△")&amp;"】"))</f>
        <v>【255.52】</v>
      </c>
      <c r="CM6" s="34">
        <f>IF(CM7="",NA(),CM7)</f>
        <v>17.43</v>
      </c>
      <c r="CN6" s="34">
        <f t="shared" ref="CN6:CV6" si="10">IF(CN7="",NA(),CN7)</f>
        <v>17.010000000000002</v>
      </c>
      <c r="CO6" s="34">
        <f t="shared" si="10"/>
        <v>15.77</v>
      </c>
      <c r="CP6" s="34">
        <f t="shared" si="10"/>
        <v>16.18</v>
      </c>
      <c r="CQ6" s="34">
        <f t="shared" si="10"/>
        <v>15.77</v>
      </c>
      <c r="CR6" s="34">
        <f t="shared" si="10"/>
        <v>45.95</v>
      </c>
      <c r="CS6" s="34">
        <f t="shared" si="10"/>
        <v>44.69</v>
      </c>
      <c r="CT6" s="34">
        <f t="shared" si="10"/>
        <v>44.69</v>
      </c>
      <c r="CU6" s="34">
        <f t="shared" si="10"/>
        <v>42.84</v>
      </c>
      <c r="CV6" s="34">
        <f t="shared" si="10"/>
        <v>40.93</v>
      </c>
      <c r="CW6" s="33" t="str">
        <f>IF(CW7="","",IF(CW7="-","【-】","【"&amp;SUBSTITUTE(TEXT(CW7,"#,##0.00"),"-","△")&amp;"】"))</f>
        <v>【52.49】</v>
      </c>
      <c r="CX6" s="34">
        <f>IF(CX7="",NA(),CX7)</f>
        <v>54.38</v>
      </c>
      <c r="CY6" s="34">
        <f t="shared" ref="CY6:DG6" si="11">IF(CY7="",NA(),CY7)</f>
        <v>25.62</v>
      </c>
      <c r="CZ6" s="34">
        <f t="shared" si="11"/>
        <v>26.78</v>
      </c>
      <c r="DA6" s="34">
        <f t="shared" si="11"/>
        <v>28.25</v>
      </c>
      <c r="DB6" s="34">
        <f t="shared" si="11"/>
        <v>28.97</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472131</v>
      </c>
      <c r="D7" s="36">
        <v>47</v>
      </c>
      <c r="E7" s="36">
        <v>17</v>
      </c>
      <c r="F7" s="36">
        <v>5</v>
      </c>
      <c r="G7" s="36">
        <v>0</v>
      </c>
      <c r="H7" s="36" t="s">
        <v>110</v>
      </c>
      <c r="I7" s="36" t="s">
        <v>111</v>
      </c>
      <c r="J7" s="36" t="s">
        <v>112</v>
      </c>
      <c r="K7" s="36" t="s">
        <v>113</v>
      </c>
      <c r="L7" s="36" t="s">
        <v>114</v>
      </c>
      <c r="M7" s="36" t="s">
        <v>115</v>
      </c>
      <c r="N7" s="37" t="s">
        <v>116</v>
      </c>
      <c r="O7" s="37" t="s">
        <v>117</v>
      </c>
      <c r="P7" s="37">
        <v>0.35</v>
      </c>
      <c r="Q7" s="37">
        <v>100</v>
      </c>
      <c r="R7" s="37">
        <v>1144</v>
      </c>
      <c r="S7" s="37">
        <v>123234</v>
      </c>
      <c r="T7" s="37">
        <v>87.02</v>
      </c>
      <c r="U7" s="37">
        <v>1416.16</v>
      </c>
      <c r="V7" s="37">
        <v>428</v>
      </c>
      <c r="W7" s="37">
        <v>0.27</v>
      </c>
      <c r="X7" s="37">
        <v>1585.19</v>
      </c>
      <c r="Y7" s="37">
        <v>88.3</v>
      </c>
      <c r="Z7" s="37">
        <v>91.68</v>
      </c>
      <c r="AA7" s="37">
        <v>95.93</v>
      </c>
      <c r="AB7" s="37">
        <v>92.52</v>
      </c>
      <c r="AC7" s="37">
        <v>95.67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143.19999999999999</v>
      </c>
      <c r="BG7" s="37">
        <v>138.18</v>
      </c>
      <c r="BH7" s="37">
        <v>296.06</v>
      </c>
      <c r="BI7" s="37">
        <v>1752.94</v>
      </c>
      <c r="BJ7" s="37">
        <v>0</v>
      </c>
      <c r="BK7" s="37">
        <v>1117.1099999999999</v>
      </c>
      <c r="BL7" s="37">
        <v>1161.05</v>
      </c>
      <c r="BM7" s="37">
        <v>979.89</v>
      </c>
      <c r="BN7" s="37">
        <v>1051.43</v>
      </c>
      <c r="BO7" s="37">
        <v>982.29</v>
      </c>
      <c r="BP7" s="37">
        <v>814.89</v>
      </c>
      <c r="BQ7" s="37">
        <v>8.6300000000000008</v>
      </c>
      <c r="BR7" s="37">
        <v>8.92</v>
      </c>
      <c r="BS7" s="37">
        <v>5.4</v>
      </c>
      <c r="BT7" s="37">
        <v>6.4</v>
      </c>
      <c r="BU7" s="37">
        <v>5.53</v>
      </c>
      <c r="BV7" s="37">
        <v>41.04</v>
      </c>
      <c r="BW7" s="37">
        <v>41.08</v>
      </c>
      <c r="BX7" s="37">
        <v>41.34</v>
      </c>
      <c r="BY7" s="37">
        <v>40.06</v>
      </c>
      <c r="BZ7" s="37">
        <v>41.25</v>
      </c>
      <c r="CA7" s="37">
        <v>60.64</v>
      </c>
      <c r="CB7" s="37">
        <v>936.02</v>
      </c>
      <c r="CC7" s="37">
        <v>911.6</v>
      </c>
      <c r="CD7" s="37">
        <v>1480.02</v>
      </c>
      <c r="CE7" s="37">
        <v>1271.6199999999999</v>
      </c>
      <c r="CF7" s="37">
        <v>1446.76</v>
      </c>
      <c r="CG7" s="37">
        <v>357.08</v>
      </c>
      <c r="CH7" s="37">
        <v>378.08</v>
      </c>
      <c r="CI7" s="37">
        <v>357.49</v>
      </c>
      <c r="CJ7" s="37">
        <v>355.22</v>
      </c>
      <c r="CK7" s="37">
        <v>334.48</v>
      </c>
      <c r="CL7" s="37">
        <v>255.52</v>
      </c>
      <c r="CM7" s="37">
        <v>17.43</v>
      </c>
      <c r="CN7" s="37">
        <v>17.010000000000002</v>
      </c>
      <c r="CO7" s="37">
        <v>15.77</v>
      </c>
      <c r="CP7" s="37">
        <v>16.18</v>
      </c>
      <c r="CQ7" s="37">
        <v>15.77</v>
      </c>
      <c r="CR7" s="37">
        <v>45.95</v>
      </c>
      <c r="CS7" s="37">
        <v>44.69</v>
      </c>
      <c r="CT7" s="37">
        <v>44.69</v>
      </c>
      <c r="CU7" s="37">
        <v>42.84</v>
      </c>
      <c r="CV7" s="37">
        <v>40.93</v>
      </c>
      <c r="CW7" s="37">
        <v>52.49</v>
      </c>
      <c r="CX7" s="37">
        <v>54.38</v>
      </c>
      <c r="CY7" s="37">
        <v>25.62</v>
      </c>
      <c r="CZ7" s="37">
        <v>26.78</v>
      </c>
      <c r="DA7" s="37">
        <v>28.25</v>
      </c>
      <c r="DB7" s="37">
        <v>28.97</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2019-02-02T03:14:19Z</cp:lastPrinted>
  <dcterms:created xsi:type="dcterms:W3CDTF">2018-12-03T09:31:47Z</dcterms:created>
  <dcterms:modified xsi:type="dcterms:W3CDTF">2019-02-02T03:14:20Z</dcterms:modified>
  <cp:category/>
</cp:coreProperties>
</file>