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Gb77++td27tVc6NSEg2FMsIqTXeuMWK9x0Hsa0CFSjhE4kV/JVAU1vRAG1qAox7Rjkje03dbllTkvJcx8+HVA==" workbookSaltValue="VR/nay1kvA2w8Q68Dcf6r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<sst xmlns="http://schemas.openxmlformats.org/spreadsheetml/2006/main" count="247" uniqueCount="126">
  <si>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</si>
  <si>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</si>
  <si>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</si>
  <si>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</si>
  <si>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</si>
  <si>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</si>
  <si>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</si>
  <si>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</si>
  <si>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</si>
  <si>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</si>
  <si>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</si>
  <si>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</si>
  <si>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</si>
  <si>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</si>
  <si>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</si>
  <si>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</si>
  <si>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</si>
  <si>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</si>
  <si>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</si>
  <si>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</si>
  <si>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</si>
  <si>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</si>
  <si>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</si>
  <si>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</si>
  <si>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</si>
  <si>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</si>
  <si>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</si>
  <si>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</si>
  <si>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</si>
  <si>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</si>
  <si>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</si>
  <si>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</si>
  <si>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</si>
  <si>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</si>
  <si>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</si>
  <si>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</si>
  <si>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</si>
  <si>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</si>
  <si>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</si>
  <si>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</si>
  <si>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</si>
  <si>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</si>
  <si>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</si>
  <si>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</si>
  <si>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</si>
  <si>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</si>
  <si>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</si>
  <si>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</si>
  <si>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</si>
  <si>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</si>
  <si>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</si>
  <si>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</si>
  <si>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</si>
  <si>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</si>
  <si>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</si>
  <si>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</si>
  <si>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</si>
  <si>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</si>
  <si>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</si>
  <si>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</si>
  <si>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</si>
  <si>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</si>
  <si>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</si>
  <si>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</si>
  <si>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</si>
  <si>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</si>
  <si>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</si>
  <si>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</si>
  <si>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</si>
  <si>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</si>
  <si>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</si>
  <si>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</si>
  <si>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</si>
  <si>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</si>
  <si>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</si>
  <si>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</si>
  <si>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</si>
  <si>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</si>
  <si>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</si>
  <si>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</si>
  <si>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</si>
  <si>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</si>
  <si>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</si>
  <si>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</si>
  <si>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</si>
  <si>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</si>
  <si>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</si>
  <si>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</si>
  <si>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</si>
  <si>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</si>
  <si>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</si>
  <si>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</si>
  <si>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</si>
  <si>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</si>
  <si>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</si>
  <si>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</si>
  <si>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</si>
  <si>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</si>
  <si>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</si>
  <si>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</si>
  <si>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</si>
  <si>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</si>
  <si>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</si>
  <si>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</si>
  <si>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</si>
  <si>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</si>
  <si>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</si>
  <si>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</si>
  <si>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</si>
  <si>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</si>
  <si>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</si>
  <si>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</si>
  <si>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</si>
  <si>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</si>
  <si>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</si>
  <si>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</si>
  <si>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</si>
  <si>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</si>
  <si>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</si>
  <si>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</si>
  <si>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</si>
  <si>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</si>
  <si>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</si>
  <si>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当該数値が１００％未満のため、経営改善に向けた取り組みが必要な時期にきていると考えられます。　　　　　　　　　　　　　　　　　④企業債残高対事業規模比率　使用料収入に対する企業債残高の割合であり、企業債に頼った経営を行っていることがわかります。経営改善に向けた取り組みが必要な時期にきていると考えられます。　　　　　　⑤経費回収率　当該指標が１００％を下回っている場合、汚水処理に係る費用が使用料収入以外の収入により賄われていることを意味しているので、経営改善に向けた取り組みが必要な時期にきていると考えられます。　　　　　　　　　　　　　　　　　　　　　　⑥汚水処理原価　有収水量１㎥あたりの汚水処理に要した費用であり、汚水処理に係るコストを示した指標である。流域下水道維持管理負担金の単価改定も検討されているので、下水道使用料についても同時に検討する時期にきています。　　　　　　　　　　　　　⑦施設利用率　処理場を持っていないため、該当値はありません。　　　　　　　　　　　　　　　　　　⑧水洗化率　全国平均及び類似団体平均値を下回っています。現在も整備途上であり人口も増加途中な状況なので、今後も接続促進に取り組んでいきます。</t>
    <rPh sb="1" eb="4">
      <t>シュウエキテキ</t>
    </rPh>
    <rPh sb="4" eb="6">
      <t>シュウシ</t>
    </rPh>
    <rPh sb="6" eb="8">
      <t>ヒリツ</t>
    </rPh>
    <rPh sb="9" eb="11">
      <t>トウガイ</t>
    </rPh>
    <rPh sb="11" eb="13">
      <t>スウチ</t>
    </rPh>
    <rPh sb="18" eb="20">
      <t>ミマン</t>
    </rPh>
    <rPh sb="24" eb="26">
      <t>ケイエイ</t>
    </rPh>
    <rPh sb="26" eb="28">
      <t>カイゼン</t>
    </rPh>
    <rPh sb="29" eb="30">
      <t>ム</t>
    </rPh>
    <rPh sb="32" eb="33">
      <t>ト</t>
    </rPh>
    <rPh sb="34" eb="35">
      <t>ク</t>
    </rPh>
    <rPh sb="37" eb="39">
      <t>ヒツヨウ</t>
    </rPh>
    <rPh sb="40" eb="42">
      <t>ジキ</t>
    </rPh>
    <rPh sb="48" eb="49">
      <t>カンガ</t>
    </rPh>
    <rPh sb="73" eb="75">
      <t>キギョウ</t>
    </rPh>
    <rPh sb="75" eb="76">
      <t>サイ</t>
    </rPh>
    <rPh sb="76" eb="78">
      <t>ザンダカ</t>
    </rPh>
    <rPh sb="78" eb="79">
      <t>タイ</t>
    </rPh>
    <rPh sb="79" eb="81">
      <t>ジギョウ</t>
    </rPh>
    <rPh sb="81" eb="83">
      <t>キボ</t>
    </rPh>
    <rPh sb="83" eb="85">
      <t>ヒリツ</t>
    </rPh>
    <rPh sb="86" eb="89">
      <t>シヨウリョウ</t>
    </rPh>
    <rPh sb="89" eb="91">
      <t>シュウニュウ</t>
    </rPh>
    <rPh sb="92" eb="93">
      <t>タイ</t>
    </rPh>
    <rPh sb="95" eb="97">
      <t>キギョウ</t>
    </rPh>
    <rPh sb="97" eb="98">
      <t>サイ</t>
    </rPh>
    <rPh sb="98" eb="100">
      <t>ザンダカ</t>
    </rPh>
    <rPh sb="101" eb="103">
      <t>ワリアイ</t>
    </rPh>
    <rPh sb="107" eb="109">
      <t>キギョウ</t>
    </rPh>
    <rPh sb="109" eb="110">
      <t>サイ</t>
    </rPh>
    <rPh sb="111" eb="112">
      <t>タヨ</t>
    </rPh>
    <rPh sb="114" eb="116">
      <t>ケイエイ</t>
    </rPh>
    <rPh sb="117" eb="118">
      <t>オコナ</t>
    </rPh>
    <rPh sb="131" eb="133">
      <t>ケイエイ</t>
    </rPh>
    <rPh sb="133" eb="135">
      <t>カイゼン</t>
    </rPh>
    <rPh sb="136" eb="137">
      <t>ム</t>
    </rPh>
    <rPh sb="139" eb="140">
      <t>ト</t>
    </rPh>
    <rPh sb="141" eb="142">
      <t>ク</t>
    </rPh>
    <rPh sb="144" eb="146">
      <t>ヒツヨウ</t>
    </rPh>
    <rPh sb="147" eb="149">
      <t>ジキ</t>
    </rPh>
    <rPh sb="155" eb="156">
      <t>カンガ</t>
    </rPh>
    <rPh sb="169" eb="171">
      <t>ケイヒ</t>
    </rPh>
    <rPh sb="171" eb="173">
      <t>カイシュウ</t>
    </rPh>
    <rPh sb="173" eb="174">
      <t>リツ</t>
    </rPh>
    <rPh sb="175" eb="177">
      <t>トウガイ</t>
    </rPh>
    <rPh sb="177" eb="179">
      <t>シヒョウ</t>
    </rPh>
    <rPh sb="185" eb="187">
      <t>シタマワ</t>
    </rPh>
    <rPh sb="191" eb="193">
      <t>バアイ</t>
    </rPh>
    <rPh sb="194" eb="196">
      <t>オスイ</t>
    </rPh>
    <rPh sb="196" eb="198">
      <t>ショリ</t>
    </rPh>
    <rPh sb="199" eb="200">
      <t>カカ</t>
    </rPh>
    <rPh sb="201" eb="203">
      <t>ヒヨウ</t>
    </rPh>
    <rPh sb="204" eb="207">
      <t>シヨウリョウ</t>
    </rPh>
    <rPh sb="207" eb="209">
      <t>シュウニュウ</t>
    </rPh>
    <rPh sb="209" eb="211">
      <t>イガイ</t>
    </rPh>
    <rPh sb="212" eb="214">
      <t>シュウニュウ</t>
    </rPh>
    <rPh sb="217" eb="218">
      <t>マカナ</t>
    </rPh>
    <rPh sb="226" eb="228">
      <t>イミ</t>
    </rPh>
    <rPh sb="235" eb="237">
      <t>ケイエイ</t>
    </rPh>
    <rPh sb="237" eb="239">
      <t>カイゼン</t>
    </rPh>
    <rPh sb="240" eb="241">
      <t>ム</t>
    </rPh>
    <rPh sb="243" eb="244">
      <t>ト</t>
    </rPh>
    <rPh sb="245" eb="246">
      <t>ク</t>
    </rPh>
    <rPh sb="248" eb="250">
      <t>ヒツヨウ</t>
    </rPh>
    <rPh sb="251" eb="253">
      <t>ジキ</t>
    </rPh>
    <rPh sb="259" eb="260">
      <t>カンガ</t>
    </rPh>
    <rPh sb="289" eb="291">
      <t>オスイ</t>
    </rPh>
    <rPh sb="291" eb="293">
      <t>ショリ</t>
    </rPh>
    <rPh sb="293" eb="295">
      <t>ゲンカ</t>
    </rPh>
    <rPh sb="296" eb="298">
      <t>ユウシュウ</t>
    </rPh>
    <rPh sb="298" eb="300">
      <t>スイリョウ</t>
    </rPh>
    <rPh sb="306" eb="308">
      <t>オスイ</t>
    </rPh>
    <rPh sb="308" eb="310">
      <t>ショリ</t>
    </rPh>
    <rPh sb="311" eb="312">
      <t>ヨウ</t>
    </rPh>
    <rPh sb="314" eb="316">
      <t>ヒヨウ</t>
    </rPh>
    <rPh sb="320" eb="322">
      <t>オスイ</t>
    </rPh>
    <rPh sb="322" eb="324">
      <t>ショリ</t>
    </rPh>
    <rPh sb="325" eb="326">
      <t>カカ</t>
    </rPh>
    <rPh sb="331" eb="332">
      <t>シメ</t>
    </rPh>
    <rPh sb="334" eb="336">
      <t>シヒョウ</t>
    </rPh>
    <rPh sb="340" eb="342">
      <t>リュウイキ</t>
    </rPh>
    <rPh sb="342" eb="345">
      <t>ゲスイドウ</t>
    </rPh>
    <rPh sb="345" eb="347">
      <t>イジ</t>
    </rPh>
    <rPh sb="347" eb="349">
      <t>カンリ</t>
    </rPh>
    <rPh sb="349" eb="352">
      <t>フタンキン</t>
    </rPh>
    <rPh sb="353" eb="355">
      <t>タンカ</t>
    </rPh>
    <rPh sb="355" eb="357">
      <t>カイテイ</t>
    </rPh>
    <rPh sb="358" eb="360">
      <t>ケントウ</t>
    </rPh>
    <rPh sb="368" eb="371">
      <t>ゲスイドウ</t>
    </rPh>
    <rPh sb="371" eb="374">
      <t>シヨウリョウ</t>
    </rPh>
    <rPh sb="379" eb="381">
      <t>ドウジ</t>
    </rPh>
    <rPh sb="382" eb="384">
      <t>ケントウ</t>
    </rPh>
    <rPh sb="386" eb="388">
      <t>ジキ</t>
    </rPh>
    <rPh sb="409" eb="411">
      <t>シセツ</t>
    </rPh>
    <rPh sb="411" eb="413">
      <t>リヨウ</t>
    </rPh>
    <rPh sb="413" eb="414">
      <t>リツ</t>
    </rPh>
    <rPh sb="415" eb="417">
      <t>ショリ</t>
    </rPh>
    <rPh sb="417" eb="418">
      <t>バ</t>
    </rPh>
    <rPh sb="419" eb="420">
      <t>モ</t>
    </rPh>
    <rPh sb="428" eb="430">
      <t>ガイトウ</t>
    </rPh>
    <rPh sb="430" eb="431">
      <t>アタイ</t>
    </rPh>
    <rPh sb="457" eb="460">
      <t>スイセンカ</t>
    </rPh>
    <rPh sb="460" eb="461">
      <t>リツ</t>
    </rPh>
    <rPh sb="462" eb="464">
      <t>ゼンコク</t>
    </rPh>
    <rPh sb="464" eb="466">
      <t>ヘイキン</t>
    </rPh>
    <rPh sb="466" eb="467">
      <t>オヨ</t>
    </rPh>
    <rPh sb="468" eb="470">
      <t>ルイジ</t>
    </rPh>
    <rPh sb="470" eb="472">
      <t>ダンタイ</t>
    </rPh>
    <rPh sb="472" eb="475">
      <t>ヘイキンチ</t>
    </rPh>
    <rPh sb="476" eb="478">
      <t>シタマワ</t>
    </rPh>
    <rPh sb="484" eb="486">
      <t>ゲンザイ</t>
    </rPh>
    <rPh sb="487" eb="489">
      <t>セイビ</t>
    </rPh>
    <rPh sb="489" eb="491">
      <t>トジョウ</t>
    </rPh>
    <rPh sb="494" eb="496">
      <t>ジンコウ</t>
    </rPh>
    <rPh sb="497" eb="499">
      <t>ゾウカ</t>
    </rPh>
    <rPh sb="499" eb="501">
      <t>トチュウ</t>
    </rPh>
    <rPh sb="502" eb="504">
      <t>ジョウキョウ</t>
    </rPh>
    <rPh sb="508" eb="510">
      <t>コンゴ</t>
    </rPh>
    <rPh sb="511" eb="513">
      <t>セツゾク</t>
    </rPh>
    <rPh sb="513" eb="515">
      <t>ソクシン</t>
    </rPh>
    <rPh sb="516" eb="517">
      <t>ト</t>
    </rPh>
    <rPh sb="518" eb="519">
      <t>ク</t>
    </rPh>
    <phoneticPr fontId="4"/>
  </si>
  <si>
    <t>本市の公共下水道事業については、昭和５７年度に建設が始まり、供用開始３０年余となっておりますので耐用年数を超る管渠はまだありません。しかし老朽化に備えて長寿命化計画や経営戦略策定に取り組んでまいります。</t>
    <rPh sb="0" eb="1">
      <t>ホン</t>
    </rPh>
    <rPh sb="1" eb="2">
      <t>シ</t>
    </rPh>
    <rPh sb="3" eb="5">
      <t>コウキョウ</t>
    </rPh>
    <rPh sb="5" eb="8">
      <t>ゲスイドウ</t>
    </rPh>
    <rPh sb="8" eb="10">
      <t>ジギョウ</t>
    </rPh>
    <rPh sb="16" eb="18">
      <t>ショウワ</t>
    </rPh>
    <rPh sb="20" eb="21">
      <t>ネン</t>
    </rPh>
    <rPh sb="21" eb="22">
      <t>ド</t>
    </rPh>
    <rPh sb="23" eb="25">
      <t>ケンセツ</t>
    </rPh>
    <rPh sb="26" eb="27">
      <t>ハジ</t>
    </rPh>
    <rPh sb="30" eb="32">
      <t>キョウヨウ</t>
    </rPh>
    <rPh sb="32" eb="34">
      <t>カイシ</t>
    </rPh>
    <rPh sb="36" eb="37">
      <t>ネン</t>
    </rPh>
    <rPh sb="37" eb="38">
      <t>アマ</t>
    </rPh>
    <rPh sb="48" eb="50">
      <t>タイヨウ</t>
    </rPh>
    <rPh sb="50" eb="52">
      <t>ネンスウ</t>
    </rPh>
    <rPh sb="53" eb="54">
      <t>チョウ</t>
    </rPh>
    <rPh sb="55" eb="57">
      <t>カンキョ</t>
    </rPh>
    <rPh sb="69" eb="71">
      <t>ロウキュウ</t>
    </rPh>
    <rPh sb="71" eb="72">
      <t>カ</t>
    </rPh>
    <rPh sb="73" eb="74">
      <t>ソナ</t>
    </rPh>
    <rPh sb="76" eb="77">
      <t>チョウ</t>
    </rPh>
    <rPh sb="77" eb="80">
      <t>ジュミョウカ</t>
    </rPh>
    <rPh sb="80" eb="82">
      <t>ケイカク</t>
    </rPh>
    <rPh sb="83" eb="85">
      <t>ケイエイ</t>
    </rPh>
    <rPh sb="85" eb="87">
      <t>センリャク</t>
    </rPh>
    <rPh sb="87" eb="89">
      <t>サクテイ</t>
    </rPh>
    <rPh sb="90" eb="91">
      <t>ト</t>
    </rPh>
    <rPh sb="92" eb="93">
      <t>ク</t>
    </rPh>
    <phoneticPr fontId="4"/>
  </si>
  <si>
    <t>経営分析の結果、本市公共下水道事業の経営状況は全国平均及び類似団体平均と比較しても良好な状態ではないことが指標として表れています。公共下水道事業を健全に経営するためにも使用料水準の適正化が必要な状態です。現在、地方公営企業法の全部適用に向けて取り組んでおり、経営戦略策定も含めて取り組んでまいります。</t>
    <rPh sb="0" eb="2">
      <t>ケイエイ</t>
    </rPh>
    <rPh sb="2" eb="4">
      <t>ブンセキ</t>
    </rPh>
    <rPh sb="5" eb="7">
      <t>ケッカ</t>
    </rPh>
    <rPh sb="8" eb="9">
      <t>ホン</t>
    </rPh>
    <rPh sb="9" eb="10">
      <t>シ</t>
    </rPh>
    <rPh sb="10" eb="12">
      <t>コウキョウ</t>
    </rPh>
    <rPh sb="12" eb="15">
      <t>ゲスイドウ</t>
    </rPh>
    <rPh sb="15" eb="17">
      <t>ジギョウ</t>
    </rPh>
    <rPh sb="18" eb="20">
      <t>ケイエイ</t>
    </rPh>
    <rPh sb="20" eb="22">
      <t>ジョウキョウ</t>
    </rPh>
    <rPh sb="23" eb="25">
      <t>ゼンコク</t>
    </rPh>
    <rPh sb="25" eb="27">
      <t>ヘイキン</t>
    </rPh>
    <rPh sb="27" eb="28">
      <t>オヨ</t>
    </rPh>
    <rPh sb="29" eb="31">
      <t>ルイジ</t>
    </rPh>
    <rPh sb="31" eb="33">
      <t>ダンタイ</t>
    </rPh>
    <rPh sb="33" eb="35">
      <t>ヘイキン</t>
    </rPh>
    <rPh sb="36" eb="38">
      <t>ヒカク</t>
    </rPh>
    <rPh sb="41" eb="43">
      <t>リョウコウ</t>
    </rPh>
    <rPh sb="44" eb="46">
      <t>ジョウタイ</t>
    </rPh>
    <rPh sb="53" eb="55">
      <t>シヒョウ</t>
    </rPh>
    <rPh sb="58" eb="59">
      <t>アラワ</t>
    </rPh>
    <rPh sb="65" eb="67">
      <t>コウキョウ</t>
    </rPh>
    <rPh sb="67" eb="70">
      <t>ゲスイドウ</t>
    </rPh>
    <rPh sb="70" eb="72">
      <t>ジギョウ</t>
    </rPh>
    <rPh sb="73" eb="75">
      <t>ケンゼン</t>
    </rPh>
    <rPh sb="76" eb="78">
      <t>ケイエイ</t>
    </rPh>
    <rPh sb="84" eb="87">
      <t>シヨウリョウ</t>
    </rPh>
    <rPh sb="87" eb="89">
      <t>スイジュン</t>
    </rPh>
    <rPh sb="90" eb="93">
      <t>テキセイカ</t>
    </rPh>
    <rPh sb="94" eb="96">
      <t>ヒツヨウ</t>
    </rPh>
    <rPh sb="97" eb="99">
      <t>ジョウタイ</t>
    </rPh>
    <rPh sb="102" eb="104">
      <t>ゲンザイ</t>
    </rPh>
    <rPh sb="105" eb="107">
      <t>チホウ</t>
    </rPh>
    <rPh sb="107" eb="109">
      <t>コウエイ</t>
    </rPh>
    <rPh sb="109" eb="111">
      <t>キギョウ</t>
    </rPh>
    <rPh sb="111" eb="112">
      <t>ホウ</t>
    </rPh>
    <rPh sb="113" eb="115">
      <t>ゼンブ</t>
    </rPh>
    <rPh sb="115" eb="117">
      <t>テキヨウ</t>
    </rPh>
    <rPh sb="118" eb="119">
      <t>ム</t>
    </rPh>
    <rPh sb="121" eb="122">
      <t>ト</t>
    </rPh>
    <rPh sb="123" eb="124">
      <t>ク</t>
    </rPh>
    <rPh sb="129" eb="131">
      <t>ケイエイ</t>
    </rPh>
    <rPh sb="131" eb="133">
      <t>センリャク</t>
    </rPh>
    <rPh sb="133" eb="135">
      <t>サクテイ</t>
    </rPh>
    <rPh sb="136" eb="137">
      <t>フク</t>
    </rPh>
    <rPh sb="139" eb="140">
      <t>ト</t>
    </rPh>
    <rPh sb="141" eb="14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</si>
</sst>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54-474E-9B8A-4DA9FB0B506C}"/>
            </c:ext>
          </c:extLst>
        </c:ser>
        <c:dLbls>
          <c:showLegendKey val="0"/>
          <c:showVal val="0"/>
          <c:showCatName val="0"/>
          <c:showSerName val="0"/>
          <c:showPercent val="0"/>
          <c:showBubbleSize val="0"/>
        </c:dLbls>
        <c:gapWidth val="150"/>
        <c:axId val="46217856"/>
        <c:axId val="462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0.15</c:v>
                </c:pt>
                <c:pt idx="3" formatCode="#,##0.00;&quot;△&quot;#,##0.00;&quot;-&quot;">
                  <c:v>4.88</c:v>
                </c:pt>
                <c:pt idx="4" formatCode="#,##0.00;&quot;△&quot;#,##0.00;&quot;-&quot;">
                  <c:v>0.2</c:v>
                </c:pt>
              </c:numCache>
            </c:numRef>
          </c:val>
          <c:smooth val="0"/>
          <c:extLst xmlns:c16r2="http://schemas.microsoft.com/office/drawing/2015/06/chart">
            <c:ext xmlns:c16="http://schemas.microsoft.com/office/drawing/2014/chart" uri="{C3380CC4-5D6E-409C-BE32-E72D297353CC}">
              <c16:uniqueId val="{00000001-5F54-474E-9B8A-4DA9FB0B506C}"/>
            </c:ext>
          </c:extLst>
        </c:ser>
        <c:dLbls>
          <c:showLegendKey val="0"/>
          <c:showVal val="0"/>
          <c:showCatName val="0"/>
          <c:showSerName val="0"/>
          <c:showPercent val="0"/>
          <c:showBubbleSize val="0"/>
        </c:dLbls>
        <c:marker val="1"/>
        <c:smooth val="0"/>
        <c:axId val="46217856"/>
        <c:axId val="46228224"/>
      </c:lineChart>
      <c:dateAx>
        <c:axId val="46217856"/>
        <c:scaling>
          <c:orientation val="minMax"/>
        </c:scaling>
        <c:delete val="1"/>
        <c:axPos val="b"/>
        <c:numFmt formatCode="ge" sourceLinked="1"/>
        <c:majorTickMark val="none"/>
        <c:minorTickMark val="none"/>
        <c:tickLblPos val="none"/>
        <c:crossAx val="46228224"/>
        <c:crosses val="autoZero"/>
        <c:auto val="1"/>
        <c:lblOffset val="100"/>
        <c:baseTimeUnit val="years"/>
      </c:dateAx>
      <c:valAx>
        <c:axId val="46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1D-4BF3-AD7E-86566A224456}"/>
            </c:ext>
          </c:extLst>
        </c:ser>
        <c:dLbls>
          <c:showLegendKey val="0"/>
          <c:showVal val="0"/>
          <c:showCatName val="0"/>
          <c:showSerName val="0"/>
          <c:showPercent val="0"/>
          <c:showBubbleSize val="0"/>
        </c:dLbls>
        <c:gapWidth val="150"/>
        <c:axId val="47697920"/>
        <c:axId val="4769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86.69</c:v>
                </c:pt>
                <c:pt idx="3">
                  <c:v>80.16</c:v>
                </c:pt>
                <c:pt idx="4">
                  <c:v>73.599999999999994</c:v>
                </c:pt>
              </c:numCache>
            </c:numRef>
          </c:val>
          <c:smooth val="0"/>
          <c:extLst xmlns:c16r2="http://schemas.microsoft.com/office/drawing/2015/06/chart">
            <c:ext xmlns:c16="http://schemas.microsoft.com/office/drawing/2014/chart" uri="{C3380CC4-5D6E-409C-BE32-E72D297353CC}">
              <c16:uniqueId val="{00000001-9E1D-4BF3-AD7E-86566A224456}"/>
            </c:ext>
          </c:extLst>
        </c:ser>
        <c:dLbls>
          <c:showLegendKey val="0"/>
          <c:showVal val="0"/>
          <c:showCatName val="0"/>
          <c:showSerName val="0"/>
          <c:showPercent val="0"/>
          <c:showBubbleSize val="0"/>
        </c:dLbls>
        <c:marker val="1"/>
        <c:smooth val="0"/>
        <c:axId val="47697920"/>
        <c:axId val="47699840"/>
      </c:lineChart>
      <c:dateAx>
        <c:axId val="47697920"/>
        <c:scaling>
          <c:orientation val="minMax"/>
        </c:scaling>
        <c:delete val="1"/>
        <c:axPos val="b"/>
        <c:numFmt formatCode="ge" sourceLinked="1"/>
        <c:majorTickMark val="none"/>
        <c:minorTickMark val="none"/>
        <c:tickLblPos val="none"/>
        <c:crossAx val="47699840"/>
        <c:crosses val="autoZero"/>
        <c:auto val="1"/>
        <c:lblOffset val="100"/>
        <c:baseTimeUnit val="years"/>
      </c:dateAx>
      <c:valAx>
        <c:axId val="476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84.4</c:v>
                </c:pt>
                <c:pt idx="1">
                  <c:v>83.31</c:v>
                </c:pt>
                <c:pt idx="2">
                  <c:v>84.87</c:v>
                </c:pt>
                <c:pt idx="3">
                  <c:v>84.95</c:v>
                </c:pt>
                <c:pt idx="4">
                  <c:v>85.52</c:v>
                </c:pt>
              </c:numCache>
            </c:numRef>
          </c:val>
          <c:extLst xmlns:c16r2="http://schemas.microsoft.com/office/drawing/2015/06/chart">
            <c:ext xmlns:c16="http://schemas.microsoft.com/office/drawing/2014/chart" uri="{C3380CC4-5D6E-409C-BE32-E72D297353CC}">
              <c16:uniqueId val="{00000000-5725-4FC3-BE25-7FE11F686F56}"/>
            </c:ext>
          </c:extLst>
        </c:ser>
        <c:dLbls>
          <c:showLegendKey val="0"/>
          <c:showVal val="0"/>
          <c:showCatName val="0"/>
          <c:showSerName val="0"/>
          <c:showPercent val="0"/>
          <c:showBubbleSize val="0"/>
        </c:dLbls>
        <c:gapWidth val="150"/>
        <c:axId val="47755648"/>
        <c:axId val="4775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90.76</c:v>
                </c:pt>
                <c:pt idx="1">
                  <c:v>91.47</c:v>
                </c:pt>
                <c:pt idx="2">
                  <c:v>96.14</c:v>
                </c:pt>
                <c:pt idx="3">
                  <c:v>96.19</c:v>
                </c:pt>
                <c:pt idx="4">
                  <c:v>96.4</c:v>
                </c:pt>
              </c:numCache>
            </c:numRef>
          </c:val>
          <c:smooth val="0"/>
          <c:extLst xmlns:c16r2="http://schemas.microsoft.com/office/drawing/2015/06/chart">
            <c:ext xmlns:c16="http://schemas.microsoft.com/office/drawing/2014/chart" uri="{C3380CC4-5D6E-409C-BE32-E72D297353CC}">
              <c16:uniqueId val="{00000001-5725-4FC3-BE25-7FE11F686F56}"/>
            </c:ext>
          </c:extLst>
        </c:ser>
        <c:dLbls>
          <c:showLegendKey val="0"/>
          <c:showVal val="0"/>
          <c:showCatName val="0"/>
          <c:showSerName val="0"/>
          <c:showPercent val="0"/>
          <c:showBubbleSize val="0"/>
        </c:dLbls>
        <c:marker val="1"/>
        <c:smooth val="0"/>
        <c:axId val="47755648"/>
        <c:axId val="47757568"/>
      </c:lineChart>
      <c:dateAx>
        <c:axId val="47755648"/>
        <c:scaling>
          <c:orientation val="minMax"/>
        </c:scaling>
        <c:delete val="1"/>
        <c:axPos val="b"/>
        <c:numFmt formatCode="ge" sourceLinked="1"/>
        <c:majorTickMark val="none"/>
        <c:minorTickMark val="none"/>
        <c:tickLblPos val="none"/>
        <c:crossAx val="47757568"/>
        <c:crosses val="autoZero"/>
        <c:auto val="1"/>
        <c:lblOffset val="100"/>
        <c:baseTimeUnit val="years"/>
      </c:dateAx>
      <c:valAx>
        <c:axId val="477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69.790000000000006</c:v>
                </c:pt>
                <c:pt idx="1">
                  <c:v>79.67</c:v>
                </c:pt>
                <c:pt idx="2">
                  <c:v>66.86</c:v>
                </c:pt>
                <c:pt idx="3">
                  <c:v>78.400000000000006</c:v>
                </c:pt>
                <c:pt idx="4">
                  <c:v>78.349999999999994</c:v>
                </c:pt>
              </c:numCache>
            </c:numRef>
          </c:val>
          <c:extLst xmlns:c16r2="http://schemas.microsoft.com/office/drawing/2015/06/chart">
            <c:ext xmlns:c16="http://schemas.microsoft.com/office/drawing/2014/chart" uri="{C3380CC4-5D6E-409C-BE32-E72D297353CC}">
              <c16:uniqueId val="{00000000-CC39-4FE5-A1E1-9229B7D8CD5A}"/>
            </c:ext>
          </c:extLst>
        </c:ser>
        <c:dLbls>
          <c:showLegendKey val="0"/>
          <c:showVal val="0"/>
          <c:showCatName val="0"/>
          <c:showSerName val="0"/>
          <c:showPercent val="0"/>
          <c:showBubbleSize val="0"/>
        </c:dLbls>
        <c:gapWidth val="150"/>
        <c:axId val="109247488"/>
        <c:axId val="11050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39-4FE5-A1E1-9229B7D8CD5A}"/>
            </c:ext>
          </c:extLst>
        </c:ser>
        <c:dLbls>
          <c:showLegendKey val="0"/>
          <c:showVal val="0"/>
          <c:showCatName val="0"/>
          <c:showSerName val="0"/>
          <c:showPercent val="0"/>
          <c:showBubbleSize val="0"/>
        </c:dLbls>
        <c:marker val="1"/>
        <c:smooth val="0"/>
        <c:axId val="109247488"/>
        <c:axId val="110507136"/>
      </c:lineChart>
      <c:dateAx>
        <c:axId val="109247488"/>
        <c:scaling>
          <c:orientation val="minMax"/>
        </c:scaling>
        <c:delete val="1"/>
        <c:axPos val="b"/>
        <c:numFmt formatCode="ge" sourceLinked="1"/>
        <c:majorTickMark val="none"/>
        <c:minorTickMark val="none"/>
        <c:tickLblPos val="none"/>
        <c:crossAx val="110507136"/>
        <c:crosses val="autoZero"/>
        <c:auto val="1"/>
        <c:lblOffset val="100"/>
        <c:baseTimeUnit val="years"/>
      </c:dateAx>
      <c:valAx>
        <c:axId val="1105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FF-4BC5-8928-2B2ABF99B281}"/>
            </c:ext>
          </c:extLst>
        </c:ser>
        <c:dLbls>
          <c:showLegendKey val="0"/>
          <c:showVal val="0"/>
          <c:showCatName val="0"/>
          <c:showSerName val="0"/>
          <c:showPercent val="0"/>
          <c:showBubbleSize val="0"/>
        </c:dLbls>
        <c:gapWidth val="150"/>
        <c:axId val="44322176"/>
        <c:axId val="443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FF-4BC5-8928-2B2ABF99B281}"/>
            </c:ext>
          </c:extLst>
        </c:ser>
        <c:dLbls>
          <c:showLegendKey val="0"/>
          <c:showVal val="0"/>
          <c:showCatName val="0"/>
          <c:showSerName val="0"/>
          <c:showPercent val="0"/>
          <c:showBubbleSize val="0"/>
        </c:dLbls>
        <c:marker val="1"/>
        <c:smooth val="0"/>
        <c:axId val="44322176"/>
        <c:axId val="44353024"/>
      </c:lineChart>
      <c:dateAx>
        <c:axId val="44322176"/>
        <c:scaling>
          <c:orientation val="minMax"/>
        </c:scaling>
        <c:delete val="1"/>
        <c:axPos val="b"/>
        <c:numFmt formatCode="ge" sourceLinked="1"/>
        <c:majorTickMark val="none"/>
        <c:minorTickMark val="none"/>
        <c:tickLblPos val="none"/>
        <c:crossAx val="44353024"/>
        <c:crosses val="autoZero"/>
        <c:auto val="1"/>
        <c:lblOffset val="100"/>
        <c:baseTimeUnit val="years"/>
      </c:dateAx>
      <c:valAx>
        <c:axId val="443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2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BE5-4D9C-924D-929D64F630DF}"/>
            </c:ext>
          </c:extLst>
        </c:ser>
        <c:dLbls>
          <c:showLegendKey val="0"/>
          <c:showVal val="0"/>
          <c:showCatName val="0"/>
          <c:showSerName val="0"/>
          <c:showPercent val="0"/>
          <c:showBubbleSize val="0"/>
        </c:dLbls>
        <c:gapWidth val="150"/>
        <c:axId val="46161920"/>
        <c:axId val="46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BE5-4D9C-924D-929D64F630DF}"/>
            </c:ext>
          </c:extLst>
        </c:ser>
        <c:dLbls>
          <c:showLegendKey val="0"/>
          <c:showVal val="0"/>
          <c:showCatName val="0"/>
          <c:showSerName val="0"/>
          <c:showPercent val="0"/>
          <c:showBubbleSize val="0"/>
        </c:dLbls>
        <c:marker val="1"/>
        <c:smooth val="0"/>
        <c:axId val="46161920"/>
        <c:axId val="46163840"/>
      </c:lineChart>
      <c:dateAx>
        <c:axId val="46161920"/>
        <c:scaling>
          <c:orientation val="minMax"/>
        </c:scaling>
        <c:delete val="1"/>
        <c:axPos val="b"/>
        <c:numFmt formatCode="ge" sourceLinked="1"/>
        <c:majorTickMark val="none"/>
        <c:minorTickMark val="none"/>
        <c:tickLblPos val="none"/>
        <c:crossAx val="46163840"/>
        <c:crosses val="autoZero"/>
        <c:auto val="1"/>
        <c:lblOffset val="100"/>
        <c:baseTimeUnit val="years"/>
      </c:dateAx>
      <c:valAx>
        <c:axId val="46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29-403F-B5D0-18B771C79C20}"/>
            </c:ext>
          </c:extLst>
        </c:ser>
        <c:dLbls>
          <c:showLegendKey val="0"/>
          <c:showVal val="0"/>
          <c:showCatName val="0"/>
          <c:showSerName val="0"/>
          <c:showPercent val="0"/>
          <c:showBubbleSize val="0"/>
        </c:dLbls>
        <c:gapWidth val="150"/>
        <c:axId val="47850240"/>
        <c:axId val="478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29-403F-B5D0-18B771C79C20}"/>
            </c:ext>
          </c:extLst>
        </c:ser>
        <c:dLbls>
          <c:showLegendKey val="0"/>
          <c:showVal val="0"/>
          <c:showCatName val="0"/>
          <c:showSerName val="0"/>
          <c:showPercent val="0"/>
          <c:showBubbleSize val="0"/>
        </c:dLbls>
        <c:marker val="1"/>
        <c:smooth val="0"/>
        <c:axId val="47850240"/>
        <c:axId val="47852160"/>
      </c:lineChart>
      <c:dateAx>
        <c:axId val="47850240"/>
        <c:scaling>
          <c:orientation val="minMax"/>
        </c:scaling>
        <c:delete val="1"/>
        <c:axPos val="b"/>
        <c:numFmt formatCode="ge" sourceLinked="1"/>
        <c:majorTickMark val="none"/>
        <c:minorTickMark val="none"/>
        <c:tickLblPos val="none"/>
        <c:crossAx val="47852160"/>
        <c:crosses val="autoZero"/>
        <c:auto val="1"/>
        <c:lblOffset val="100"/>
        <c:baseTimeUnit val="years"/>
      </c:dateAx>
      <c:valAx>
        <c:axId val="478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6B-4642-9148-99215AD122DE}"/>
            </c:ext>
          </c:extLst>
        </c:ser>
        <c:dLbls>
          <c:showLegendKey val="0"/>
          <c:showVal val="0"/>
          <c:showCatName val="0"/>
          <c:showSerName val="0"/>
          <c:showPercent val="0"/>
          <c:showBubbleSize val="0"/>
        </c:dLbls>
        <c:gapWidth val="150"/>
        <c:axId val="47877120"/>
        <c:axId val="478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6B-4642-9148-99215AD122DE}"/>
            </c:ext>
          </c:extLst>
        </c:ser>
        <c:dLbls>
          <c:showLegendKey val="0"/>
          <c:showVal val="0"/>
          <c:showCatName val="0"/>
          <c:showSerName val="0"/>
          <c:showPercent val="0"/>
          <c:showBubbleSize val="0"/>
        </c:dLbls>
        <c:marker val="1"/>
        <c:smooth val="0"/>
        <c:axId val="47877120"/>
        <c:axId val="47879296"/>
      </c:lineChart>
      <c:dateAx>
        <c:axId val="47877120"/>
        <c:scaling>
          <c:orientation val="minMax"/>
        </c:scaling>
        <c:delete val="1"/>
        <c:axPos val="b"/>
        <c:numFmt formatCode="ge" sourceLinked="1"/>
        <c:majorTickMark val="none"/>
        <c:minorTickMark val="none"/>
        <c:tickLblPos val="none"/>
        <c:crossAx val="47879296"/>
        <c:crosses val="autoZero"/>
        <c:auto val="1"/>
        <c:lblOffset val="100"/>
        <c:baseTimeUnit val="years"/>
      </c:dateAx>
      <c:valAx>
        <c:axId val="478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1050.45</c:v>
                </c:pt>
                <c:pt idx="1">
                  <c:v>861.25</c:v>
                </c:pt>
                <c:pt idx="2">
                  <c:v>757.16</c:v>
                </c:pt>
                <c:pt idx="3">
                  <c:v>1229.53</c:v>
                </c:pt>
                <c:pt idx="4">
                  <c:v>1072.1400000000001</c:v>
                </c:pt>
              </c:numCache>
            </c:numRef>
          </c:val>
          <c:extLst xmlns:c16r2="http://schemas.microsoft.com/office/drawing/2015/06/chart">
            <c:ext xmlns:c16="http://schemas.microsoft.com/office/drawing/2014/chart" uri="{C3380CC4-5D6E-409C-BE32-E72D297353CC}">
              <c16:uniqueId val="{00000000-5DE7-41C0-9688-8B1896A89C76}"/>
            </c:ext>
          </c:extLst>
        </c:ser>
        <c:dLbls>
          <c:showLegendKey val="0"/>
          <c:showVal val="0"/>
          <c:showCatName val="0"/>
          <c:showSerName val="0"/>
          <c:showPercent val="0"/>
          <c:showBubbleSize val="0"/>
        </c:dLbls>
        <c:gapWidth val="150"/>
        <c:axId val="47926656"/>
        <c:axId val="4793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1252.27</c:v>
                </c:pt>
                <c:pt idx="1">
                  <c:v>1186.53</c:v>
                </c:pt>
                <c:pt idx="2">
                  <c:v>775.45</c:v>
                </c:pt>
                <c:pt idx="3">
                  <c:v>786.46</c:v>
                </c:pt>
                <c:pt idx="4">
                  <c:v>707.12</c:v>
                </c:pt>
              </c:numCache>
            </c:numRef>
          </c:val>
          <c:smooth val="0"/>
          <c:extLst xmlns:c16r2="http://schemas.microsoft.com/office/drawing/2015/06/chart">
            <c:ext xmlns:c16="http://schemas.microsoft.com/office/drawing/2014/chart" uri="{C3380CC4-5D6E-409C-BE32-E72D297353CC}">
              <c16:uniqueId val="{00000001-5DE7-41C0-9688-8B1896A89C76}"/>
            </c:ext>
          </c:extLst>
        </c:ser>
        <c:dLbls>
          <c:showLegendKey val="0"/>
          <c:showVal val="0"/>
          <c:showCatName val="0"/>
          <c:showSerName val="0"/>
          <c:showPercent val="0"/>
          <c:showBubbleSize val="0"/>
        </c:dLbls>
        <c:marker val="1"/>
        <c:smooth val="0"/>
        <c:axId val="47926656"/>
        <c:axId val="47937024"/>
      </c:lineChart>
      <c:dateAx>
        <c:axId val="47926656"/>
        <c:scaling>
          <c:orientation val="minMax"/>
        </c:scaling>
        <c:delete val="1"/>
        <c:axPos val="b"/>
        <c:numFmt formatCode="ge" sourceLinked="1"/>
        <c:majorTickMark val="none"/>
        <c:minorTickMark val="none"/>
        <c:tickLblPos val="none"/>
        <c:crossAx val="47937024"/>
        <c:crosses val="autoZero"/>
        <c:auto val="1"/>
        <c:lblOffset val="100"/>
        <c:baseTimeUnit val="years"/>
      </c:dateAx>
      <c:valAx>
        <c:axId val="479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46.28</c:v>
                </c:pt>
                <c:pt idx="1">
                  <c:v>55.75</c:v>
                </c:pt>
                <c:pt idx="2">
                  <c:v>61.02</c:v>
                </c:pt>
                <c:pt idx="3">
                  <c:v>71.58</c:v>
                </c:pt>
                <c:pt idx="4">
                  <c:v>60.32</c:v>
                </c:pt>
              </c:numCache>
            </c:numRef>
          </c:val>
          <c:extLst xmlns:c16r2="http://schemas.microsoft.com/office/drawing/2015/06/chart">
            <c:ext xmlns:c16="http://schemas.microsoft.com/office/drawing/2014/chart" uri="{C3380CC4-5D6E-409C-BE32-E72D297353CC}">
              <c16:uniqueId val="{00000000-FC0B-4BF6-99D0-C624EFE06556}"/>
            </c:ext>
          </c:extLst>
        </c:ser>
        <c:dLbls>
          <c:showLegendKey val="0"/>
          <c:showVal val="0"/>
          <c:showCatName val="0"/>
          <c:showSerName val="0"/>
          <c:showPercent val="0"/>
          <c:showBubbleSize val="0"/>
        </c:dLbls>
        <c:gapWidth val="150"/>
        <c:axId val="47964160"/>
        <c:axId val="4796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79.45</c:v>
                </c:pt>
                <c:pt idx="1">
                  <c:v>86.66</c:v>
                </c:pt>
                <c:pt idx="2">
                  <c:v>86.34</c:v>
                </c:pt>
                <c:pt idx="3">
                  <c:v>84.89</c:v>
                </c:pt>
                <c:pt idx="4">
                  <c:v>93.62</c:v>
                </c:pt>
              </c:numCache>
            </c:numRef>
          </c:val>
          <c:smooth val="0"/>
          <c:extLst xmlns:c16r2="http://schemas.microsoft.com/office/drawing/2015/06/chart">
            <c:ext xmlns:c16="http://schemas.microsoft.com/office/drawing/2014/chart" uri="{C3380CC4-5D6E-409C-BE32-E72D297353CC}">
              <c16:uniqueId val="{00000001-FC0B-4BF6-99D0-C624EFE06556}"/>
            </c:ext>
          </c:extLst>
        </c:ser>
        <c:dLbls>
          <c:showLegendKey val="0"/>
          <c:showVal val="0"/>
          <c:showCatName val="0"/>
          <c:showSerName val="0"/>
          <c:showPercent val="0"/>
          <c:showBubbleSize val="0"/>
        </c:dLbls>
        <c:marker val="1"/>
        <c:smooth val="0"/>
        <c:axId val="47964160"/>
        <c:axId val="47966080"/>
      </c:lineChart>
      <c:dateAx>
        <c:axId val="47964160"/>
        <c:scaling>
          <c:orientation val="minMax"/>
        </c:scaling>
        <c:delete val="1"/>
        <c:axPos val="b"/>
        <c:numFmt formatCode="ge" sourceLinked="1"/>
        <c:majorTickMark val="none"/>
        <c:minorTickMark val="none"/>
        <c:tickLblPos val="none"/>
        <c:crossAx val="47966080"/>
        <c:crosses val="autoZero"/>
        <c:auto val="1"/>
        <c:lblOffset val="100"/>
        <c:baseTimeUnit val="years"/>
      </c:dateAx>
      <c:valAx>
        <c:axId val="4796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177.3</c:v>
                </c:pt>
                <c:pt idx="1">
                  <c:v>150.08000000000001</c:v>
                </c:pt>
                <c:pt idx="2">
                  <c:v>137.47999999999999</c:v>
                </c:pt>
                <c:pt idx="3">
                  <c:v>117.58</c:v>
                </c:pt>
                <c:pt idx="4">
                  <c:v>139.41</c:v>
                </c:pt>
              </c:numCache>
            </c:numRef>
          </c:val>
          <c:extLst xmlns:c16r2="http://schemas.microsoft.com/office/drawing/2015/06/chart">
            <c:ext xmlns:c16="http://schemas.microsoft.com/office/drawing/2014/chart" uri="{C3380CC4-5D6E-409C-BE32-E72D297353CC}">
              <c16:uniqueId val="{00000000-885D-47C0-BEB4-8CC75EE991A3}"/>
            </c:ext>
          </c:extLst>
        </c:ser>
        <c:dLbls>
          <c:showLegendKey val="0"/>
          <c:showVal val="0"/>
          <c:showCatName val="0"/>
          <c:showSerName val="0"/>
          <c:showPercent val="0"/>
          <c:showBubbleSize val="0"/>
        </c:dLbls>
        <c:gapWidth val="150"/>
        <c:axId val="47669248"/>
        <c:axId val="47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162.63</c:v>
                </c:pt>
                <c:pt idx="1">
                  <c:v>151.65</c:v>
                </c:pt>
                <c:pt idx="2">
                  <c:v>147.52000000000001</c:v>
                </c:pt>
                <c:pt idx="3">
                  <c:v>146.26</c:v>
                </c:pt>
                <c:pt idx="4">
                  <c:v>136.47</c:v>
                </c:pt>
              </c:numCache>
            </c:numRef>
          </c:val>
          <c:smooth val="0"/>
          <c:extLst xmlns:c16r2="http://schemas.microsoft.com/office/drawing/2015/06/chart">
            <c:ext xmlns:c16="http://schemas.microsoft.com/office/drawing/2014/chart" uri="{C3380CC4-5D6E-409C-BE32-E72D297353CC}">
              <c16:uniqueId val="{00000001-885D-47C0-BEB4-8CC75EE991A3}"/>
            </c:ext>
          </c:extLst>
        </c:ser>
        <c:dLbls>
          <c:showLegendKey val="0"/>
          <c:showVal val="0"/>
          <c:showCatName val="0"/>
          <c:showSerName val="0"/>
          <c:showPercent val="0"/>
          <c:showBubbleSize val="0"/>
        </c:dLbls>
        <c:marker val="1"/>
        <c:smooth val="0"/>
        <c:axId val="47669248"/>
        <c:axId val="47671168"/>
      </c:lineChart>
      <c:dateAx>
        <c:axId val="47669248"/>
        <c:scaling>
          <c:orientation val="minMax"/>
        </c:scaling>
        <c:delete val="1"/>
        <c:axPos val="b"/>
        <c:numFmt formatCode="ge" sourceLinked="1"/>
        <c:majorTickMark val="none"/>
        <c:minorTickMark val="none"/>
        <c:tickLblPos val="none"/>
        <c:crossAx val="47671168"/>
        <c:crosses val="autoZero"/>
        <c:auto val="1"/>
        <c:lblOffset val="100"/>
        <c:baseTimeUnit val="years"/>
      </c:dateAx>
      <c:valAx>
        <c:axId val="47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豊見城市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6">
        <f>データ!S6</f>
        <v>63980</v>
      </c>
      <c r="AM8" s="66"/>
      <c r="AN8" s="66"/>
      <c r="AO8" s="66"/>
      <c r="AP8" s="66"/>
      <c r="AQ8" s="66"/>
      <c r="AR8" s="66"/>
      <c r="AS8" s="66"/>
      <c r="AT8" s="65">
        <f>データ!T6</f>
        <v>19.190000000000001</v>
      </c>
      <c r="AU8" s="65"/>
      <c r="AV8" s="65"/>
      <c r="AW8" s="65"/>
      <c r="AX8" s="65"/>
      <c r="AY8" s="65"/>
      <c r="AZ8" s="65"/>
      <c r="BA8" s="65"/>
      <c r="BB8" s="65">
        <f>データ!U6</f>
        <v>3334.03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73.48</v>
      </c>
      <c r="Q10" s="65"/>
      <c r="R10" s="65"/>
      <c r="S10" s="65"/>
      <c r="T10" s="65"/>
      <c r="U10" s="65"/>
      <c r="V10" s="65"/>
      <c r="W10" s="65">
        <f>データ!Q6</f>
        <v>100</v>
      </c>
      <c r="X10" s="65"/>
      <c r="Y10" s="65"/>
      <c r="Z10" s="65"/>
      <c r="AA10" s="65"/>
      <c r="AB10" s="65"/>
      <c r="AC10" s="65"/>
      <c r="AD10" s="66">
        <f>データ!R6</f>
        <v>1317</v>
      </c>
      <c r="AE10" s="66"/>
      <c r="AF10" s="66"/>
      <c r="AG10" s="66"/>
      <c r="AH10" s="66"/>
      <c r="AI10" s="66"/>
      <c r="AJ10" s="66"/>
      <c r="AK10" s="2"/>
      <c r="AL10" s="66">
        <f>データ!V6</f>
        <v>46801</v>
      </c>
      <c r="AM10" s="66"/>
      <c r="AN10" s="66"/>
      <c r="AO10" s="66"/>
      <c r="AP10" s="66"/>
      <c r="AQ10" s="66"/>
      <c r="AR10" s="66"/>
      <c r="AS10" s="66"/>
      <c r="AT10" s="65">
        <f>データ!W6</f>
        <v>5.61</v>
      </c>
      <c r="AU10" s="65"/>
      <c r="AV10" s="65"/>
      <c r="AW10" s="65"/>
      <c r="AX10" s="65"/>
      <c r="AY10" s="65"/>
      <c r="AZ10" s="65"/>
      <c r="BA10" s="65"/>
      <c r="BB10" s="65">
        <f>データ!X6</f>
        <v>8342.42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rtLEwlDmW6wk6v1TOmhe0tLqGQNofLKGLaDfMgCIJjbjJGoQlkOIZ/MlNyXOvSu+ixi/w2rdyWDKeJLIdhU+w==" saltValue="wr0tqJPZC5lrigth1UtMP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472123</v>
      </c>
      <c r="D6" s="32">
        <f t="shared" si="3"/>
        <v>47</v>
      </c>
      <c r="E6" s="32">
        <f t="shared" si="3"/>
        <v>17</v>
      </c>
      <c r="F6" s="32">
        <f t="shared" si="3"/>
        <v>1</v>
      </c>
      <c r="G6" s="32">
        <f t="shared" si="3"/>
        <v>0</v>
      </c>
      <c r="H6" s="32" t="str">
        <f t="shared" si="3"/>
        <v>沖縄県　豊見城市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73.48</v>
      </c>
      <c r="Q6" s="33">
        <f t="shared" si="3"/>
        <v>100</v>
      </c>
      <c r="R6" s="33">
        <f t="shared" si="3"/>
        <v>1317</v>
      </c>
      <c r="S6" s="33">
        <f t="shared" si="3"/>
        <v>63980</v>
      </c>
      <c r="T6" s="33">
        <f t="shared" si="3"/>
        <v>19.190000000000001</v>
      </c>
      <c r="U6" s="33">
        <f t="shared" si="3"/>
        <v>3334.03</v>
      </c>
      <c r="V6" s="33">
        <f t="shared" si="3"/>
        <v>46801</v>
      </c>
      <c r="W6" s="33">
        <f t="shared" si="3"/>
        <v>5.61</v>
      </c>
      <c r="X6" s="33">
        <f t="shared" si="3"/>
        <v>8342.42</v>
      </c>
      <c r="Y6" s="34">
        <f>IF(Y7="",NA(),Y7)</f>
        <v>69.790000000000006</v>
      </c>
      <c r="Z6" s="34">
        <f t="shared" ref="Z6:AH6" si="4">IF(Z7="",NA(),Z7)</f>
        <v>79.67</v>
      </c>
      <c r="AA6" s="34">
        <f t="shared" si="4"/>
        <v>66.86</v>
      </c>
      <c r="AB6" s="34">
        <f t="shared" si="4"/>
        <v>78.400000000000006</v>
      </c>
      <c r="AC6" s="34">
        <f t="shared" si="4"/>
        <v>78.349999999999994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1050.45</v>
      </c>
      <c r="BG6" s="34">
        <f t="shared" ref="BG6:BO6" si="7">IF(BG7="",NA(),BG7)</f>
        <v>861.25</v>
      </c>
      <c r="BH6" s="34">
        <f t="shared" si="7"/>
        <v>757.16</v>
      </c>
      <c r="BI6" s="34">
        <f t="shared" si="7"/>
        <v>1229.53</v>
      </c>
      <c r="BJ6" s="34">
        <f t="shared" si="7"/>
        <v>1072.1400000000001</v>
      </c>
      <c r="BK6" s="34">
        <f t="shared" si="7"/>
        <v>1252.27</v>
      </c>
      <c r="BL6" s="34">
        <f t="shared" si="7"/>
        <v>1186.53</v>
      </c>
      <c r="BM6" s="34">
        <f t="shared" si="7"/>
        <v>775.45</v>
      </c>
      <c r="BN6" s="34">
        <f t="shared" si="7"/>
        <v>786.46</v>
      </c>
      <c r="BO6" s="34">
        <f t="shared" si="7"/>
        <v>707.12</v>
      </c>
      <c r="BP6" s="33" t="str">
        <f>IF(BP7="","",IF(BP7="-","【-】","【"&amp;SUBSTITUTE(TEXT(BP7,"#,##0.00"),"-","△")&amp;"】"))</f>
        <v>【707.33】</v>
      </c>
      <c r="BQ6" s="34">
        <f>IF(BQ7="",NA(),BQ7)</f>
        <v>46.28</v>
      </c>
      <c r="BR6" s="34">
        <f t="shared" ref="BR6:BZ6" si="8">IF(BR7="",NA(),BR7)</f>
        <v>55.75</v>
      </c>
      <c r="BS6" s="34">
        <f t="shared" si="8"/>
        <v>61.02</v>
      </c>
      <c r="BT6" s="34">
        <f t="shared" si="8"/>
        <v>71.58</v>
      </c>
      <c r="BU6" s="34">
        <f t="shared" si="8"/>
        <v>60.32</v>
      </c>
      <c r="BV6" s="34">
        <f t="shared" si="8"/>
        <v>79.45</v>
      </c>
      <c r="BW6" s="34">
        <f t="shared" si="8"/>
        <v>86.66</v>
      </c>
      <c r="BX6" s="34">
        <f t="shared" si="8"/>
        <v>86.34</v>
      </c>
      <c r="BY6" s="34">
        <f t="shared" si="8"/>
        <v>84.89</v>
      </c>
      <c r="BZ6" s="34">
        <f t="shared" si="8"/>
        <v>93.62</v>
      </c>
      <c r="CA6" s="33" t="str">
        <f>IF(CA7="","",IF(CA7="-","【-】","【"&amp;SUBSTITUTE(TEXT(CA7,"#,##0.00"),"-","△")&amp;"】"))</f>
        <v>【101.26】</v>
      </c>
      <c r="CB6" s="34">
        <f>IF(CB7="",NA(),CB7)</f>
        <v>177.3</v>
      </c>
      <c r="CC6" s="34">
        <f t="shared" ref="CC6:CK6" si="9">IF(CC7="",NA(),CC7)</f>
        <v>150.08000000000001</v>
      </c>
      <c r="CD6" s="34">
        <f t="shared" si="9"/>
        <v>137.47999999999999</v>
      </c>
      <c r="CE6" s="34">
        <f t="shared" si="9"/>
        <v>117.58</v>
      </c>
      <c r="CF6" s="34">
        <f t="shared" si="9"/>
        <v>139.41</v>
      </c>
      <c r="CG6" s="34">
        <f t="shared" si="9"/>
        <v>162.63</v>
      </c>
      <c r="CH6" s="34">
        <f t="shared" si="9"/>
        <v>151.65</v>
      </c>
      <c r="CI6" s="34">
        <f t="shared" si="9"/>
        <v>147.52000000000001</v>
      </c>
      <c r="CJ6" s="34">
        <f t="shared" si="9"/>
        <v>146.26</v>
      </c>
      <c r="CK6" s="34">
        <f t="shared" si="9"/>
        <v>136.47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f t="shared" si="10"/>
        <v>86.69</v>
      </c>
      <c r="CU6" s="34">
        <f t="shared" si="10"/>
        <v>80.16</v>
      </c>
      <c r="CV6" s="34">
        <f t="shared" si="10"/>
        <v>73.599999999999994</v>
      </c>
      <c r="CW6" s="33" t="str">
        <f>IF(CW7="","",IF(CW7="-","【-】","【"&amp;SUBSTITUTE(TEXT(CW7,"#,##0.00"),"-","△")&amp;"】"))</f>
        <v>【60.13】</v>
      </c>
      <c r="CX6" s="34">
        <f>IF(CX7="",NA(),CX7)</f>
        <v>84.4</v>
      </c>
      <c r="CY6" s="34">
        <f t="shared" ref="CY6:DG6" si="11">IF(CY7="",NA(),CY7)</f>
        <v>83.31</v>
      </c>
      <c r="CZ6" s="34">
        <f t="shared" si="11"/>
        <v>84.87</v>
      </c>
      <c r="DA6" s="34">
        <f t="shared" si="11"/>
        <v>84.95</v>
      </c>
      <c r="DB6" s="34">
        <f t="shared" si="11"/>
        <v>85.52</v>
      </c>
      <c r="DC6" s="34">
        <f t="shared" si="11"/>
        <v>90.76</v>
      </c>
      <c r="DD6" s="34">
        <f t="shared" si="11"/>
        <v>91.47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0.15</v>
      </c>
      <c r="EM6" s="34">
        <f t="shared" si="14"/>
        <v>4.88</v>
      </c>
      <c r="EN6" s="34">
        <f t="shared" si="14"/>
        <v>0.2</v>
      </c>
      <c r="EO6" s="33" t="str">
        <f>IF(EO7="","",IF(EO7="-","【-】","【"&amp;SUBSTITUTE(TEXT(EO7,"#,##0.00"),"-","△")&amp;"】"))</f>
        <v>【0.23】</v>
      </c>
    </row>
    <row r="7" spans="1:145" s="35" customFormat="1" x14ac:dyDescent="0.15">
      <c r="A7" s="27"/>
      <c r="B7" s="36">
        <v>2017</v>
      </c>
      <c r="C7" s="36">
        <v>472123</v>
      </c>
      <c r="D7" s="36">
        <v>47</v>
      </c>
      <c r="E7" s="36">
        <v>17</v>
      </c>
      <c r="F7" s="36">
        <v>1</v>
      </c>
      <c r="G7" s="36">
        <v>0</v>
      </c>
      <c r="H7" s="36" t="s">
        <v>110</v>
      </c>
      <c r="I7" s="36" t="s">
        <v>111</v>
      </c>
      <c r="J7" s="36" t="s">
        <v>112</v>
      </c>
      <c r="K7" s="36" t="s">
        <v>113</v>
      </c>
      <c r="L7" s="36" t="s">
        <v>114</v>
      </c>
      <c r="M7" s="36" t="s">
        <v>115</v>
      </c>
      <c r="N7" s="37" t="s">
        <v>116</v>
      </c>
      <c r="O7" s="37" t="s">
        <v>117</v>
      </c>
      <c r="P7" s="37">
        <v>73.48</v>
      </c>
      <c r="Q7" s="37">
        <v>100</v>
      </c>
      <c r="R7" s="37">
        <v>1317</v>
      </c>
      <c r="S7" s="37">
        <v>63980</v>
      </c>
      <c r="T7" s="37">
        <v>19.190000000000001</v>
      </c>
      <c r="U7" s="37">
        <v>3334.03</v>
      </c>
      <c r="V7" s="37">
        <v>46801</v>
      </c>
      <c r="W7" s="37">
        <v>5.61</v>
      </c>
      <c r="X7" s="37">
        <v>8342.42</v>
      </c>
      <c r="Y7" s="37">
        <v>69.790000000000006</v>
      </c>
      <c r="Z7" s="37">
        <v>79.67</v>
      </c>
      <c r="AA7" s="37">
        <v>66.86</v>
      </c>
      <c r="AB7" s="37">
        <v>78.400000000000006</v>
      </c>
      <c r="AC7" s="37">
        <v>78.349999999999994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1050.45</v>
      </c>
      <c r="BG7" s="37">
        <v>861.25</v>
      </c>
      <c r="BH7" s="37">
        <v>757.16</v>
      </c>
      <c r="BI7" s="37">
        <v>1229.53</v>
      </c>
      <c r="BJ7" s="37">
        <v>1072.1400000000001</v>
      </c>
      <c r="BK7" s="37">
        <v>1252.27</v>
      </c>
      <c r="BL7" s="37">
        <v>1186.53</v>
      </c>
      <c r="BM7" s="37">
        <v>775.45</v>
      </c>
      <c r="BN7" s="37">
        <v>786.46</v>
      </c>
      <c r="BO7" s="37">
        <v>707.12</v>
      </c>
      <c r="BP7" s="37">
        <v>707.33</v>
      </c>
      <c r="BQ7" s="37">
        <v>46.28</v>
      </c>
      <c r="BR7" s="37">
        <v>55.75</v>
      </c>
      <c r="BS7" s="37">
        <v>61.02</v>
      </c>
      <c r="BT7" s="37">
        <v>71.58</v>
      </c>
      <c r="BU7" s="37">
        <v>60.32</v>
      </c>
      <c r="BV7" s="37">
        <v>79.45</v>
      </c>
      <c r="BW7" s="37">
        <v>86.66</v>
      </c>
      <c r="BX7" s="37">
        <v>86.34</v>
      </c>
      <c r="BY7" s="37">
        <v>84.89</v>
      </c>
      <c r="BZ7" s="37">
        <v>93.62</v>
      </c>
      <c r="CA7" s="37">
        <v>101.26</v>
      </c>
      <c r="CB7" s="37">
        <v>177.3</v>
      </c>
      <c r="CC7" s="37">
        <v>150.08000000000001</v>
      </c>
      <c r="CD7" s="37">
        <v>137.47999999999999</v>
      </c>
      <c r="CE7" s="37">
        <v>117.58</v>
      </c>
      <c r="CF7" s="37">
        <v>139.41</v>
      </c>
      <c r="CG7" s="37">
        <v>162.63</v>
      </c>
      <c r="CH7" s="37">
        <v>151.65</v>
      </c>
      <c r="CI7" s="37">
        <v>147.52000000000001</v>
      </c>
      <c r="CJ7" s="37">
        <v>146.26</v>
      </c>
      <c r="CK7" s="37">
        <v>136.47</v>
      </c>
      <c r="CL7" s="37">
        <v>136.38999999999999</v>
      </c>
      <c r="CM7" s="37" t="s">
        <v>116</v>
      </c>
      <c r="CN7" s="37" t="s">
        <v>116</v>
      </c>
      <c r="CO7" s="37" t="s">
        <v>116</v>
      </c>
      <c r="CP7" s="37" t="s">
        <v>116</v>
      </c>
      <c r="CQ7" s="37" t="s">
        <v>116</v>
      </c>
      <c r="CR7" s="37" t="s">
        <v>116</v>
      </c>
      <c r="CS7" s="37" t="s">
        <v>116</v>
      </c>
      <c r="CT7" s="37">
        <v>86.69</v>
      </c>
      <c r="CU7" s="37">
        <v>80.16</v>
      </c>
      <c r="CV7" s="37">
        <v>73.599999999999994</v>
      </c>
      <c r="CW7" s="37">
        <v>60.13</v>
      </c>
      <c r="CX7" s="37">
        <v>84.4</v>
      </c>
      <c r="CY7" s="37">
        <v>83.31</v>
      </c>
      <c r="CZ7" s="37">
        <v>84.87</v>
      </c>
      <c r="DA7" s="37">
        <v>84.95</v>
      </c>
      <c r="DB7" s="37">
        <v>85.52</v>
      </c>
      <c r="DC7" s="37">
        <v>90.76</v>
      </c>
      <c r="DD7" s="37">
        <v>91.47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0.15</v>
      </c>
      <c r="EM7" s="37">
        <v>4.88</v>
      </c>
      <c r="EN7" s="37">
        <v>0.2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2019-02-02T03:01:14Z</cp:lastPrinted>
  <dcterms:created xsi:type="dcterms:W3CDTF">2018-12-03T09:09:10Z</dcterms:created>
  <dcterms:modified xsi:type="dcterms:W3CDTF">2019-02-02T03:01:16Z</dcterms:modified>
  <cp:category/>
</cp:coreProperties>
</file>