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kRQVfaDz5IDP2Cs6MDDkldPyfiPW3QZSt0RZltHXXRnL9uWyr7Rvkgdk/13IQFZwj2egjUJ7sN0JHBBvG3A8NQ==" workbookSaltValue="6s87cWD5iNlMOkhsSi86hw==" workbookSpinCount="100000" lockStructure="1"/>
  <bookViews>
    <workbookView xWindow="0" yWindow="0" windowWidth="192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<sst xmlns="http://schemas.openxmlformats.org/spreadsheetml/2006/main" count="232" uniqueCount="119">
  <si>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</si>
  <si>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</si>
  <si>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</si>
  <si>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</si>
  <si>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</si>
  <si>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</si>
  <si>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</si>
  <si>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</si>
  <si>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</si>
  <si>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</si>
  <si>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</si>
  <si>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</si>
  <si>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</si>
  <si>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</si>
  <si>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</si>
  <si>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</si>
  <si>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</si>
  <si>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</si>
  <si>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</si>
  <si>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</si>
  <si>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</si>
  <si>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</si>
  <si>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</si>
  <si>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</si>
  <si>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</si>
  <si>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</si>
  <si>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</si>
  <si>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</si>
  <si>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</si>
  <si>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</si>
  <si>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</si>
  <si>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</si>
  <si>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</si>
  <si>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</si>
  <si>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</si>
  <si>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</si>
  <si>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</si>
  <si>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</si>
  <si>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</si>
  <si>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</si>
  <si>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</si>
  <si>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</si>
  <si>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</si>
  <si>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</si>
  <si>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</si>
  <si>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</si>
  <si>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</si>
  <si>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</si>
  <si>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</si>
  <si>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</si>
  <si>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</si>
  <si>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</si>
  <si>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</si>
  <si>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</si>
  <si>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</si>
  <si>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</si>
  <si>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</si>
  <si>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</si>
  <si>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</si>
  <si>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</si>
  <si>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</si>
  <si>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</si>
  <si>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</si>
  <si>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</si>
  <si>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</si>
  <si>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</si>
  <si>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</si>
  <si>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</si>
  <si>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</si>
  <si>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</si>
  <si>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</si>
  <si>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</si>
  <si>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</si>
  <si>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</si>
  <si>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</si>
  <si>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</si>
  <si>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</si>
  <si>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</si>
  <si>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</si>
  <si>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</si>
  <si>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</si>
  <si>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</si>
  <si>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</si>
  <si>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</si>
  <si>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</si>
  <si>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</si>
  <si>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</si>
  <si>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</si>
  <si>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</si>
  <si>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</si>
  <si>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</si>
  <si>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</si>
  <si>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</si>
  <si>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</si>
  <si>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</si>
  <si>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</si>
  <si>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</si>
  <si>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</si>
  <si>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</si>
  <si>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</si>
  <si>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</si>
  <si>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</si>
  <si>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</si>
  <si>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</si>
  <si>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糸満市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</si>
  <si>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</si>
  <si>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</si>
  <si>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</si>
  <si>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</si>
  <si>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</si>
  <si>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</si>
  <si>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</si>
  <si>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</si>
  <si>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</si>
  <si>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</si>
  <si>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</si>
  <si>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状況は、現在のところ良好と判断できるが、今後は多くの老朽資産・管路の更新を行う必要があり厳しい財政状況に直面することが予想される。そのようなことから、一層の経費削減等に努めると同時に計画的に資産の整備をおこなう必要がある。</t>
    <phoneticPr fontId="4"/>
  </si>
  <si>
    <t>①有形固定資産減価償却率
  老朽資産が増加していることから、計画的に更新を図っていく必要がある。
②管路経年化比率
  今後、老朽化が増加傾向になることから、計画的に管路の更新が必要である。
③管路更新率
  平成25.26年度については、平均値より高い値となっていたが、今まで以上に老朽管路を計画的に更新する必要がある。</t>
    <phoneticPr fontId="4"/>
  </si>
  <si>
    <t>①経常収支比率
  各年度とも１００％を上回っていることから健全な状況といえるが、全国平均及び類似団体を若干下回る状態であるため今後の施設等に係る費用削減に取り組む必要がある。
②累積欠損金比率
  累積欠損金比率が０％のため、健全である。
③流動比率
  各年度とも平均値を上回っていることから健全な状態である。
④企業債残高対給水収益比率
  各年度とも平均値より低い状況であり良好であるが、今後施設等の更新が増加するため、比率は将来的に高まる見込みである。
⑤料金回収率
  各年度とも平均値を上回っており、今後とも回収率の向上に努める。
⑥給水原価
  各年度とも平均値を上回っていることから、維持管理費等の削減など経営改善が必要である。
⑦施設利用率
  各年度とも平均値よりも高い値を維持している事から効率的に推移している。
⑧有収率
  各年度とも平均値よりも高い値を維持している。今後とも維持していくため、計画的な管路更新が必要である。</t>
    <rPh sb="41" eb="43">
      <t>ゼンコク</t>
    </rPh>
    <rPh sb="43" eb="45">
      <t>ヘイキン</t>
    </rPh>
    <rPh sb="45" eb="46">
      <t>オヨ</t>
    </rPh>
    <rPh sb="47" eb="49">
      <t>ルイジ</t>
    </rPh>
    <rPh sb="49" eb="51">
      <t>ダンタイ</t>
    </rPh>
    <rPh sb="52" eb="54">
      <t>ジャッカン</t>
    </rPh>
    <rPh sb="54" eb="56">
      <t>シタマワ</t>
    </rPh>
    <rPh sb="57" eb="59">
      <t>ジョウタイ</t>
    </rPh>
    <rPh sb="198" eb="200">
      <t>コンゴ</t>
    </rPh>
    <rPh sb="200" eb="202">
      <t>シセツ</t>
    </rPh>
    <rPh sb="202" eb="203">
      <t>トウ</t>
    </rPh>
    <rPh sb="204" eb="206">
      <t>コウシン</t>
    </rPh>
    <rPh sb="207" eb="209">
      <t>ゾウカ</t>
    </rPh>
    <rPh sb="214" eb="216">
      <t>ヒリツ</t>
    </rPh>
    <rPh sb="217" eb="220">
      <t>ショウライテキ</t>
    </rPh>
    <rPh sb="221" eb="222">
      <t>タカ</t>
    </rPh>
    <rPh sb="224" eb="226">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</si>
</sst>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2.37</c:v>
                </c:pt>
                <c:pt idx="1">
                  <c:v>1.04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D29-4A15-86B1-818EA58E9D8F}"/>
            </c:ext>
          </c:extLst>
        </c:ser>
        <c:dLbls>
          <c:showLegendKey val="0"/>
          <c:showVal val="0"/>
          <c:showCatName val="0"/>
          <c:showSerName val="0"/>
          <c:showPercent val="0"/>
          <c:showBubbleSize val="0"/>
        </c:dLbls>
        <c:gapWidth val="150"/>
        <c:axId val="110704896"/>
        <c:axId val="110707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AD29-4A15-86B1-818EA58E9D8F}"/>
            </c:ext>
          </c:extLst>
        </c:ser>
        <c:dLbls>
          <c:showLegendKey val="0"/>
          <c:showVal val="0"/>
          <c:showCatName val="0"/>
          <c:showSerName val="0"/>
          <c:showPercent val="0"/>
          <c:showBubbleSize val="0"/>
        </c:dLbls>
        <c:marker val="1"/>
        <c:smooth val="0"/>
        <c:axId val="110704896"/>
        <c:axId val="110707072"/>
      </c:lineChart>
      <c:dateAx>
        <c:axId val="110704896"/>
        <c:scaling>
          <c:orientation val="minMax"/>
        </c:scaling>
        <c:delete val="1"/>
        <c:axPos val="b"/>
        <c:numFmt formatCode="ge" sourceLinked="1"/>
        <c:majorTickMark val="none"/>
        <c:minorTickMark val="none"/>
        <c:tickLblPos val="none"/>
        <c:crossAx val="110707072"/>
        <c:crosses val="autoZero"/>
        <c:auto val="1"/>
        <c:lblOffset val="100"/>
        <c:baseTimeUnit val="years"/>
      </c:dateAx>
      <c:valAx>
        <c:axId val="11070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0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71.489999999999995</c:v>
                </c:pt>
                <c:pt idx="1">
                  <c:v>69.89</c:v>
                </c:pt>
                <c:pt idx="2">
                  <c:v>71.010000000000005</c:v>
                </c:pt>
                <c:pt idx="3">
                  <c:v>71.39</c:v>
                </c:pt>
                <c:pt idx="4">
                  <c:v>73.56</c:v>
                </c:pt>
              </c:numCache>
            </c:numRef>
          </c:val>
          <c:extLst xmlns:c16r2="http://schemas.microsoft.com/office/drawing/2015/06/chart">
            <c:ext xmlns:c16="http://schemas.microsoft.com/office/drawing/2014/chart" uri="{C3380CC4-5D6E-409C-BE32-E72D297353CC}">
              <c16:uniqueId val="{00000000-682A-4C8C-A57E-5031DB1E3642}"/>
            </c:ext>
          </c:extLst>
        </c:ser>
        <c:dLbls>
          <c:showLegendKey val="0"/>
          <c:showVal val="0"/>
          <c:showCatName val="0"/>
          <c:showSerName val="0"/>
          <c:showPercent val="0"/>
          <c:showBubbleSize val="0"/>
        </c:dLbls>
        <c:gapWidth val="150"/>
        <c:axId val="113633152"/>
        <c:axId val="11364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682A-4C8C-A57E-5031DB1E3642}"/>
            </c:ext>
          </c:extLst>
        </c:ser>
        <c:dLbls>
          <c:showLegendKey val="0"/>
          <c:showVal val="0"/>
          <c:showCatName val="0"/>
          <c:showSerName val="0"/>
          <c:showPercent val="0"/>
          <c:showBubbleSize val="0"/>
        </c:dLbls>
        <c:marker val="1"/>
        <c:smooth val="0"/>
        <c:axId val="113633152"/>
        <c:axId val="113643520"/>
      </c:lineChart>
      <c:dateAx>
        <c:axId val="113633152"/>
        <c:scaling>
          <c:orientation val="minMax"/>
        </c:scaling>
        <c:delete val="1"/>
        <c:axPos val="b"/>
        <c:numFmt formatCode="ge" sourceLinked="1"/>
        <c:majorTickMark val="none"/>
        <c:minorTickMark val="none"/>
        <c:tickLblPos val="none"/>
        <c:crossAx val="113643520"/>
        <c:crosses val="autoZero"/>
        <c:auto val="1"/>
        <c:lblOffset val="100"/>
        <c:baseTimeUnit val="years"/>
      </c:dateAx>
      <c:valAx>
        <c:axId val="11364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96.77</c:v>
                </c:pt>
                <c:pt idx="1">
                  <c:v>97.74</c:v>
                </c:pt>
                <c:pt idx="2">
                  <c:v>97.38</c:v>
                </c:pt>
                <c:pt idx="3">
                  <c:v>97.84</c:v>
                </c:pt>
                <c:pt idx="4">
                  <c:v>97.17</c:v>
                </c:pt>
              </c:numCache>
            </c:numRef>
          </c:val>
          <c:extLst xmlns:c16r2="http://schemas.microsoft.com/office/drawing/2015/06/chart">
            <c:ext xmlns:c16="http://schemas.microsoft.com/office/drawing/2014/chart" uri="{C3380CC4-5D6E-409C-BE32-E72D297353CC}">
              <c16:uniqueId val="{00000000-5DCD-4FB9-B538-FA690FB3EA64}"/>
            </c:ext>
          </c:extLst>
        </c:ser>
        <c:dLbls>
          <c:showLegendKey val="0"/>
          <c:showVal val="0"/>
          <c:showCatName val="0"/>
          <c:showSerName val="0"/>
          <c:showPercent val="0"/>
          <c:showBubbleSize val="0"/>
        </c:dLbls>
        <c:gapWidth val="150"/>
        <c:axId val="113686784"/>
        <c:axId val="11368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5DCD-4FB9-B538-FA690FB3EA64}"/>
            </c:ext>
          </c:extLst>
        </c:ser>
        <c:dLbls>
          <c:showLegendKey val="0"/>
          <c:showVal val="0"/>
          <c:showCatName val="0"/>
          <c:showSerName val="0"/>
          <c:showPercent val="0"/>
          <c:showBubbleSize val="0"/>
        </c:dLbls>
        <c:marker val="1"/>
        <c:smooth val="0"/>
        <c:axId val="113686784"/>
        <c:axId val="113688960"/>
      </c:lineChart>
      <c:dateAx>
        <c:axId val="113686784"/>
        <c:scaling>
          <c:orientation val="minMax"/>
        </c:scaling>
        <c:delete val="1"/>
        <c:axPos val="b"/>
        <c:numFmt formatCode="ge" sourceLinked="1"/>
        <c:majorTickMark val="none"/>
        <c:minorTickMark val="none"/>
        <c:tickLblPos val="none"/>
        <c:crossAx val="113688960"/>
        <c:crosses val="autoZero"/>
        <c:auto val="1"/>
        <c:lblOffset val="100"/>
        <c:baseTimeUnit val="years"/>
      </c:dateAx>
      <c:valAx>
        <c:axId val="11368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68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116.82</c:v>
                </c:pt>
                <c:pt idx="1">
                  <c:v>113.41</c:v>
                </c:pt>
                <c:pt idx="2">
                  <c:v>111.31</c:v>
                </c:pt>
                <c:pt idx="3">
                  <c:v>110.97</c:v>
                </c:pt>
                <c:pt idx="4">
                  <c:v>111.85</c:v>
                </c:pt>
              </c:numCache>
            </c:numRef>
          </c:val>
          <c:extLst xmlns:c16r2="http://schemas.microsoft.com/office/drawing/2015/06/chart">
            <c:ext xmlns:c16="http://schemas.microsoft.com/office/drawing/2014/chart" uri="{C3380CC4-5D6E-409C-BE32-E72D297353CC}">
              <c16:uniqueId val="{00000000-6086-40D0-BC9F-F7B502EC6244}"/>
            </c:ext>
          </c:extLst>
        </c:ser>
        <c:dLbls>
          <c:showLegendKey val="0"/>
          <c:showVal val="0"/>
          <c:showCatName val="0"/>
          <c:showSerName val="0"/>
          <c:showPercent val="0"/>
          <c:showBubbleSize val="0"/>
        </c:dLbls>
        <c:gapWidth val="150"/>
        <c:axId val="110738048"/>
        <c:axId val="11075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6086-40D0-BC9F-F7B502EC6244}"/>
            </c:ext>
          </c:extLst>
        </c:ser>
        <c:dLbls>
          <c:showLegendKey val="0"/>
          <c:showVal val="0"/>
          <c:showCatName val="0"/>
          <c:showSerName val="0"/>
          <c:showPercent val="0"/>
          <c:showBubbleSize val="0"/>
        </c:dLbls>
        <c:marker val="1"/>
        <c:smooth val="0"/>
        <c:axId val="110738048"/>
        <c:axId val="110752512"/>
      </c:lineChart>
      <c:dateAx>
        <c:axId val="110738048"/>
        <c:scaling>
          <c:orientation val="minMax"/>
        </c:scaling>
        <c:delete val="1"/>
        <c:axPos val="b"/>
        <c:numFmt formatCode="ge" sourceLinked="1"/>
        <c:majorTickMark val="none"/>
        <c:minorTickMark val="none"/>
        <c:tickLblPos val="none"/>
        <c:crossAx val="110752512"/>
        <c:crosses val="autoZero"/>
        <c:auto val="1"/>
        <c:lblOffset val="100"/>
        <c:baseTimeUnit val="years"/>
      </c:dateAx>
      <c:valAx>
        <c:axId val="110752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07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48.44</c:v>
                </c:pt>
                <c:pt idx="1">
                  <c:v>50.1</c:v>
                </c:pt>
                <c:pt idx="2">
                  <c:v>51.46</c:v>
                </c:pt>
                <c:pt idx="3">
                  <c:v>52.92</c:v>
                </c:pt>
                <c:pt idx="4">
                  <c:v>55.16</c:v>
                </c:pt>
              </c:numCache>
            </c:numRef>
          </c:val>
          <c:extLst xmlns:c16r2="http://schemas.microsoft.com/office/drawing/2015/06/chart">
            <c:ext xmlns:c16="http://schemas.microsoft.com/office/drawing/2014/chart" uri="{C3380CC4-5D6E-409C-BE32-E72D297353CC}">
              <c16:uniqueId val="{00000000-8B4A-406C-8234-7EECBDE1EBB3}"/>
            </c:ext>
          </c:extLst>
        </c:ser>
        <c:dLbls>
          <c:showLegendKey val="0"/>
          <c:showVal val="0"/>
          <c:showCatName val="0"/>
          <c:showSerName val="0"/>
          <c:showPercent val="0"/>
          <c:showBubbleSize val="0"/>
        </c:dLbls>
        <c:gapWidth val="150"/>
        <c:axId val="111860736"/>
        <c:axId val="111862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8B4A-406C-8234-7EECBDE1EBB3}"/>
            </c:ext>
          </c:extLst>
        </c:ser>
        <c:dLbls>
          <c:showLegendKey val="0"/>
          <c:showVal val="0"/>
          <c:showCatName val="0"/>
          <c:showSerName val="0"/>
          <c:showPercent val="0"/>
          <c:showBubbleSize val="0"/>
        </c:dLbls>
        <c:marker val="1"/>
        <c:smooth val="0"/>
        <c:axId val="111860736"/>
        <c:axId val="111862912"/>
      </c:lineChart>
      <c:dateAx>
        <c:axId val="111860736"/>
        <c:scaling>
          <c:orientation val="minMax"/>
        </c:scaling>
        <c:delete val="1"/>
        <c:axPos val="b"/>
        <c:numFmt formatCode="ge" sourceLinked="1"/>
        <c:majorTickMark val="none"/>
        <c:minorTickMark val="none"/>
        <c:tickLblPos val="none"/>
        <c:crossAx val="111862912"/>
        <c:crosses val="autoZero"/>
        <c:auto val="1"/>
        <c:lblOffset val="100"/>
        <c:baseTimeUnit val="years"/>
      </c:dateAx>
      <c:valAx>
        <c:axId val="111862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59-4EE0-B54F-049FC4ED5D20}"/>
            </c:ext>
          </c:extLst>
        </c:ser>
        <c:dLbls>
          <c:showLegendKey val="0"/>
          <c:showVal val="0"/>
          <c:showCatName val="0"/>
          <c:showSerName val="0"/>
          <c:showPercent val="0"/>
          <c:showBubbleSize val="0"/>
        </c:dLbls>
        <c:gapWidth val="150"/>
        <c:axId val="113384832"/>
        <c:axId val="11340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0659-4EE0-B54F-049FC4ED5D20}"/>
            </c:ext>
          </c:extLst>
        </c:ser>
        <c:dLbls>
          <c:showLegendKey val="0"/>
          <c:showVal val="0"/>
          <c:showCatName val="0"/>
          <c:showSerName val="0"/>
          <c:showPercent val="0"/>
          <c:showBubbleSize val="0"/>
        </c:dLbls>
        <c:marker val="1"/>
        <c:smooth val="0"/>
        <c:axId val="113384832"/>
        <c:axId val="113403392"/>
      </c:lineChart>
      <c:dateAx>
        <c:axId val="113384832"/>
        <c:scaling>
          <c:orientation val="minMax"/>
        </c:scaling>
        <c:delete val="1"/>
        <c:axPos val="b"/>
        <c:numFmt formatCode="ge" sourceLinked="1"/>
        <c:majorTickMark val="none"/>
        <c:minorTickMark val="none"/>
        <c:tickLblPos val="none"/>
        <c:crossAx val="113403392"/>
        <c:crosses val="autoZero"/>
        <c:auto val="1"/>
        <c:lblOffset val="100"/>
        <c:baseTimeUnit val="years"/>
      </c:dateAx>
      <c:valAx>
        <c:axId val="11340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8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24-4030-B42B-1B45B29C5BBD}"/>
            </c:ext>
          </c:extLst>
        </c:ser>
        <c:dLbls>
          <c:showLegendKey val="0"/>
          <c:showVal val="0"/>
          <c:showCatName val="0"/>
          <c:showSerName val="0"/>
          <c:showPercent val="0"/>
          <c:showBubbleSize val="0"/>
        </c:dLbls>
        <c:gapWidth val="150"/>
        <c:axId val="113973504"/>
        <c:axId val="11397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5524-4030-B42B-1B45B29C5BBD}"/>
            </c:ext>
          </c:extLst>
        </c:ser>
        <c:dLbls>
          <c:showLegendKey val="0"/>
          <c:showVal val="0"/>
          <c:showCatName val="0"/>
          <c:showSerName val="0"/>
          <c:showPercent val="0"/>
          <c:showBubbleSize val="0"/>
        </c:dLbls>
        <c:marker val="1"/>
        <c:smooth val="0"/>
        <c:axId val="113973504"/>
        <c:axId val="113979776"/>
      </c:lineChart>
      <c:dateAx>
        <c:axId val="113973504"/>
        <c:scaling>
          <c:orientation val="minMax"/>
        </c:scaling>
        <c:delete val="1"/>
        <c:axPos val="b"/>
        <c:numFmt formatCode="ge" sourceLinked="1"/>
        <c:majorTickMark val="none"/>
        <c:minorTickMark val="none"/>
        <c:tickLblPos val="none"/>
        <c:crossAx val="113979776"/>
        <c:crosses val="autoZero"/>
        <c:auto val="1"/>
        <c:lblOffset val="100"/>
        <c:baseTimeUnit val="years"/>
      </c:dateAx>
      <c:valAx>
        <c:axId val="113979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9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1389.26</c:v>
                </c:pt>
                <c:pt idx="1">
                  <c:v>998.9</c:v>
                </c:pt>
                <c:pt idx="2">
                  <c:v>1211.1400000000001</c:v>
                </c:pt>
                <c:pt idx="3">
                  <c:v>1364.53</c:v>
                </c:pt>
                <c:pt idx="4">
                  <c:v>1220.1099999999999</c:v>
                </c:pt>
              </c:numCache>
            </c:numRef>
          </c:val>
          <c:extLst xmlns:c16r2="http://schemas.microsoft.com/office/drawing/2015/06/chart">
            <c:ext xmlns:c16="http://schemas.microsoft.com/office/drawing/2014/chart" uri="{C3380CC4-5D6E-409C-BE32-E72D297353CC}">
              <c16:uniqueId val="{00000000-92B4-459E-A9CD-C322D0119D04}"/>
            </c:ext>
          </c:extLst>
        </c:ser>
        <c:dLbls>
          <c:showLegendKey val="0"/>
          <c:showVal val="0"/>
          <c:showCatName val="0"/>
          <c:showSerName val="0"/>
          <c:showPercent val="0"/>
          <c:showBubbleSize val="0"/>
        </c:dLbls>
        <c:gapWidth val="150"/>
        <c:axId val="114006656"/>
        <c:axId val="11400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92B4-459E-A9CD-C322D0119D04}"/>
            </c:ext>
          </c:extLst>
        </c:ser>
        <c:dLbls>
          <c:showLegendKey val="0"/>
          <c:showVal val="0"/>
          <c:showCatName val="0"/>
          <c:showSerName val="0"/>
          <c:showPercent val="0"/>
          <c:showBubbleSize val="0"/>
        </c:dLbls>
        <c:marker val="1"/>
        <c:smooth val="0"/>
        <c:axId val="114006656"/>
        <c:axId val="114008832"/>
      </c:lineChart>
      <c:dateAx>
        <c:axId val="114006656"/>
        <c:scaling>
          <c:orientation val="minMax"/>
        </c:scaling>
        <c:delete val="1"/>
        <c:axPos val="b"/>
        <c:numFmt formatCode="ge" sourceLinked="1"/>
        <c:majorTickMark val="none"/>
        <c:minorTickMark val="none"/>
        <c:tickLblPos val="none"/>
        <c:crossAx val="114008832"/>
        <c:crosses val="autoZero"/>
        <c:auto val="1"/>
        <c:lblOffset val="100"/>
        <c:baseTimeUnit val="years"/>
      </c:dateAx>
      <c:valAx>
        <c:axId val="114008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0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32.61</c:v>
                </c:pt>
                <c:pt idx="1">
                  <c:v>33.950000000000003</c:v>
                </c:pt>
                <c:pt idx="2">
                  <c:v>30.4</c:v>
                </c:pt>
                <c:pt idx="3">
                  <c:v>26.82</c:v>
                </c:pt>
                <c:pt idx="4">
                  <c:v>22.92</c:v>
                </c:pt>
              </c:numCache>
            </c:numRef>
          </c:val>
          <c:extLst xmlns:c16r2="http://schemas.microsoft.com/office/drawing/2015/06/chart">
            <c:ext xmlns:c16="http://schemas.microsoft.com/office/drawing/2014/chart" uri="{C3380CC4-5D6E-409C-BE32-E72D297353CC}">
              <c16:uniqueId val="{00000000-1855-4B21-A729-84BE5FA06315}"/>
            </c:ext>
          </c:extLst>
        </c:ser>
        <c:dLbls>
          <c:showLegendKey val="0"/>
          <c:showVal val="0"/>
          <c:showCatName val="0"/>
          <c:showSerName val="0"/>
          <c:showPercent val="0"/>
          <c:showBubbleSize val="0"/>
        </c:dLbls>
        <c:gapWidth val="150"/>
        <c:axId val="113462272"/>
        <c:axId val="11346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1855-4B21-A729-84BE5FA06315}"/>
            </c:ext>
          </c:extLst>
        </c:ser>
        <c:dLbls>
          <c:showLegendKey val="0"/>
          <c:showVal val="0"/>
          <c:showCatName val="0"/>
          <c:showSerName val="0"/>
          <c:showPercent val="0"/>
          <c:showBubbleSize val="0"/>
        </c:dLbls>
        <c:marker val="1"/>
        <c:smooth val="0"/>
        <c:axId val="113462272"/>
        <c:axId val="113468544"/>
      </c:lineChart>
      <c:dateAx>
        <c:axId val="113462272"/>
        <c:scaling>
          <c:orientation val="minMax"/>
        </c:scaling>
        <c:delete val="1"/>
        <c:axPos val="b"/>
        <c:numFmt formatCode="ge" sourceLinked="1"/>
        <c:majorTickMark val="none"/>
        <c:minorTickMark val="none"/>
        <c:tickLblPos val="none"/>
        <c:crossAx val="113468544"/>
        <c:crosses val="autoZero"/>
        <c:auto val="1"/>
        <c:lblOffset val="100"/>
        <c:baseTimeUnit val="years"/>
      </c:dateAx>
      <c:valAx>
        <c:axId val="11346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46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111.31</c:v>
                </c:pt>
                <c:pt idx="1">
                  <c:v>107.81</c:v>
                </c:pt>
                <c:pt idx="2">
                  <c:v>106.85</c:v>
                </c:pt>
                <c:pt idx="3">
                  <c:v>107.4</c:v>
                </c:pt>
                <c:pt idx="4">
                  <c:v>108.84</c:v>
                </c:pt>
              </c:numCache>
            </c:numRef>
          </c:val>
          <c:extLst xmlns:c16r2="http://schemas.microsoft.com/office/drawing/2015/06/chart">
            <c:ext xmlns:c16="http://schemas.microsoft.com/office/drawing/2014/chart" uri="{C3380CC4-5D6E-409C-BE32-E72D297353CC}">
              <c16:uniqueId val="{00000000-989D-40AF-891D-0AE9F95AB346}"/>
            </c:ext>
          </c:extLst>
        </c:ser>
        <c:dLbls>
          <c:showLegendKey val="0"/>
          <c:showVal val="0"/>
          <c:showCatName val="0"/>
          <c:showSerName val="0"/>
          <c:showPercent val="0"/>
          <c:showBubbleSize val="0"/>
        </c:dLbls>
        <c:gapWidth val="150"/>
        <c:axId val="113503616"/>
        <c:axId val="11350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989D-40AF-891D-0AE9F95AB346}"/>
            </c:ext>
          </c:extLst>
        </c:ser>
        <c:dLbls>
          <c:showLegendKey val="0"/>
          <c:showVal val="0"/>
          <c:showCatName val="0"/>
          <c:showSerName val="0"/>
          <c:showPercent val="0"/>
          <c:showBubbleSize val="0"/>
        </c:dLbls>
        <c:marker val="1"/>
        <c:smooth val="0"/>
        <c:axId val="113503616"/>
        <c:axId val="113505792"/>
      </c:lineChart>
      <c:dateAx>
        <c:axId val="113503616"/>
        <c:scaling>
          <c:orientation val="minMax"/>
        </c:scaling>
        <c:delete val="1"/>
        <c:axPos val="b"/>
        <c:numFmt formatCode="ge" sourceLinked="1"/>
        <c:majorTickMark val="none"/>
        <c:minorTickMark val="none"/>
        <c:tickLblPos val="none"/>
        <c:crossAx val="113505792"/>
        <c:crosses val="autoZero"/>
        <c:auto val="1"/>
        <c:lblOffset val="100"/>
        <c:baseTimeUnit val="years"/>
      </c:dateAx>
      <c:valAx>
        <c:axId val="1135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0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202.83</c:v>
                </c:pt>
                <c:pt idx="1">
                  <c:v>185.71</c:v>
                </c:pt>
                <c:pt idx="2">
                  <c:v>185.91</c:v>
                </c:pt>
                <c:pt idx="3">
                  <c:v>184.62</c:v>
                </c:pt>
                <c:pt idx="4">
                  <c:v>183.23</c:v>
                </c:pt>
              </c:numCache>
            </c:numRef>
          </c:val>
          <c:extLst xmlns:c16r2="http://schemas.microsoft.com/office/drawing/2015/06/chart">
            <c:ext xmlns:c16="http://schemas.microsoft.com/office/drawing/2014/chart" uri="{C3380CC4-5D6E-409C-BE32-E72D297353CC}">
              <c16:uniqueId val="{00000000-11AB-489D-827F-BDCC43A7FEA0}"/>
            </c:ext>
          </c:extLst>
        </c:ser>
        <c:dLbls>
          <c:showLegendKey val="0"/>
          <c:showVal val="0"/>
          <c:showCatName val="0"/>
          <c:showSerName val="0"/>
          <c:showPercent val="0"/>
          <c:showBubbleSize val="0"/>
        </c:dLbls>
        <c:gapWidth val="150"/>
        <c:axId val="113583616"/>
        <c:axId val="11358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11AB-489D-827F-BDCC43A7FEA0}"/>
            </c:ext>
          </c:extLst>
        </c:ser>
        <c:dLbls>
          <c:showLegendKey val="0"/>
          <c:showVal val="0"/>
          <c:showCatName val="0"/>
          <c:showSerName val="0"/>
          <c:showPercent val="0"/>
          <c:showBubbleSize val="0"/>
        </c:dLbls>
        <c:marker val="1"/>
        <c:smooth val="0"/>
        <c:axId val="113583616"/>
        <c:axId val="113585536"/>
      </c:lineChart>
      <c:dateAx>
        <c:axId val="113583616"/>
        <c:scaling>
          <c:orientation val="minMax"/>
        </c:scaling>
        <c:delete val="1"/>
        <c:axPos val="b"/>
        <c:numFmt formatCode="ge" sourceLinked="1"/>
        <c:majorTickMark val="none"/>
        <c:minorTickMark val="none"/>
        <c:tickLblPos val="none"/>
        <c:crossAx val="113585536"/>
        <c:crosses val="autoZero"/>
        <c:auto val="1"/>
        <c:lblOffset val="100"/>
        <c:baseTimeUnit val="years"/>
      </c:dateAx>
      <c:valAx>
        <c:axId val="11358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沖縄県　糸満市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61398</v>
      </c>
      <c r="AM8" s="70"/>
      <c r="AN8" s="70"/>
      <c r="AO8" s="70"/>
      <c r="AP8" s="70"/>
      <c r="AQ8" s="70"/>
      <c r="AR8" s="70"/>
      <c r="AS8" s="70"/>
      <c r="AT8" s="66">
        <f>データ!$S$6</f>
        <v>46.63</v>
      </c>
      <c r="AU8" s="67"/>
      <c r="AV8" s="67"/>
      <c r="AW8" s="67"/>
      <c r="AX8" s="67"/>
      <c r="AY8" s="67"/>
      <c r="AZ8" s="67"/>
      <c r="BA8" s="67"/>
      <c r="BB8" s="69">
        <f>データ!$T$6</f>
        <v>1316.71</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93.29</v>
      </c>
      <c r="J10" s="67"/>
      <c r="K10" s="67"/>
      <c r="L10" s="67"/>
      <c r="M10" s="67"/>
      <c r="N10" s="67"/>
      <c r="O10" s="68"/>
      <c r="P10" s="69">
        <f>データ!$P$6</f>
        <v>100</v>
      </c>
      <c r="Q10" s="69"/>
      <c r="R10" s="69"/>
      <c r="S10" s="69"/>
      <c r="T10" s="69"/>
      <c r="U10" s="69"/>
      <c r="V10" s="69"/>
      <c r="W10" s="70">
        <f>データ!$Q$6</f>
        <v>3483</v>
      </c>
      <c r="X10" s="70"/>
      <c r="Y10" s="70"/>
      <c r="Z10" s="70"/>
      <c r="AA10" s="70"/>
      <c r="AB10" s="70"/>
      <c r="AC10" s="70"/>
      <c r="AD10" s="2"/>
      <c r="AE10" s="2"/>
      <c r="AF10" s="2"/>
      <c r="AG10" s="2"/>
      <c r="AH10" s="4"/>
      <c r="AI10" s="4"/>
      <c r="AJ10" s="4"/>
      <c r="AK10" s="4"/>
      <c r="AL10" s="70">
        <f>データ!$U$6</f>
        <v>61194</v>
      </c>
      <c r="AM10" s="70"/>
      <c r="AN10" s="70"/>
      <c r="AO10" s="70"/>
      <c r="AP10" s="70"/>
      <c r="AQ10" s="70"/>
      <c r="AR10" s="70"/>
      <c r="AS10" s="70"/>
      <c r="AT10" s="66">
        <f>データ!$V$6</f>
        <v>46.63</v>
      </c>
      <c r="AU10" s="67"/>
      <c r="AV10" s="67"/>
      <c r="AW10" s="67"/>
      <c r="AX10" s="67"/>
      <c r="AY10" s="67"/>
      <c r="AZ10" s="67"/>
      <c r="BA10" s="67"/>
      <c r="BB10" s="69">
        <f>データ!$W$6</f>
        <v>1312.33</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116</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q6s5Ef0FMJRnA6FioBTbKm8cxqJgimHL03w8uBLDK+Vs0o9semtx8hv7O3/3NJ+G7EVEQec4O6b5inBKNUZIA==" saltValue="+6RNhCra17PIjpYW54d8P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472107</v>
      </c>
      <c r="D6" s="33">
        <f t="shared" si="3"/>
        <v>46</v>
      </c>
      <c r="E6" s="33">
        <f t="shared" si="3"/>
        <v>1</v>
      </c>
      <c r="F6" s="33">
        <f t="shared" si="3"/>
        <v>0</v>
      </c>
      <c r="G6" s="33">
        <f t="shared" si="3"/>
        <v>1</v>
      </c>
      <c r="H6" s="33" t="str">
        <f t="shared" si="3"/>
        <v>沖縄県　糸満市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93.29</v>
      </c>
      <c r="P6" s="34">
        <f t="shared" si="3"/>
        <v>100</v>
      </c>
      <c r="Q6" s="34">
        <f t="shared" si="3"/>
        <v>3483</v>
      </c>
      <c r="R6" s="34">
        <f t="shared" si="3"/>
        <v>61398</v>
      </c>
      <c r="S6" s="34">
        <f t="shared" si="3"/>
        <v>46.63</v>
      </c>
      <c r="T6" s="34">
        <f t="shared" si="3"/>
        <v>1316.71</v>
      </c>
      <c r="U6" s="34">
        <f t="shared" si="3"/>
        <v>61194</v>
      </c>
      <c r="V6" s="34">
        <f t="shared" si="3"/>
        <v>46.63</v>
      </c>
      <c r="W6" s="34">
        <f t="shared" si="3"/>
        <v>1312.33</v>
      </c>
      <c r="X6" s="35">
        <f>IF(X7="",NA(),X7)</f>
        <v>116.82</v>
      </c>
      <c r="Y6" s="35">
        <f t="shared" ref="Y6:AG6" si="4">IF(Y7="",NA(),Y7)</f>
        <v>113.41</v>
      </c>
      <c r="Z6" s="35">
        <f t="shared" si="4"/>
        <v>111.31</v>
      </c>
      <c r="AA6" s="35">
        <f t="shared" si="4"/>
        <v>110.97</v>
      </c>
      <c r="AB6" s="35">
        <f t="shared" si="4"/>
        <v>111.85</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1389.26</v>
      </c>
      <c r="AU6" s="35">
        <f t="shared" ref="AU6:BC6" si="6">IF(AU7="",NA(),AU7)</f>
        <v>998.9</v>
      </c>
      <c r="AV6" s="35">
        <f t="shared" si="6"/>
        <v>1211.1400000000001</v>
      </c>
      <c r="AW6" s="35">
        <f t="shared" si="6"/>
        <v>1364.53</v>
      </c>
      <c r="AX6" s="35">
        <f t="shared" si="6"/>
        <v>1220.1099999999999</v>
      </c>
      <c r="AY6" s="35">
        <f t="shared" si="6"/>
        <v>739.59</v>
      </c>
      <c r="AZ6" s="35">
        <f t="shared" si="6"/>
        <v>335.95</v>
      </c>
      <c r="BA6" s="35">
        <f t="shared" si="6"/>
        <v>346.59</v>
      </c>
      <c r="BB6" s="35">
        <f t="shared" si="6"/>
        <v>357.82</v>
      </c>
      <c r="BC6" s="35">
        <f t="shared" si="6"/>
        <v>355.5</v>
      </c>
      <c r="BD6" s="34" t="str">
        <f>IF(BD7="","",IF(BD7="-","【-】","【"&amp;SUBSTITUTE(TEXT(BD7,"#,##0.00"),"-","△")&amp;"】"))</f>
        <v>【264.34】</v>
      </c>
      <c r="BE6" s="35">
        <f>IF(BE7="",NA(),BE7)</f>
        <v>32.61</v>
      </c>
      <c r="BF6" s="35">
        <f t="shared" ref="BF6:BN6" si="7">IF(BF7="",NA(),BF7)</f>
        <v>33.950000000000003</v>
      </c>
      <c r="BG6" s="35">
        <f t="shared" si="7"/>
        <v>30.4</v>
      </c>
      <c r="BH6" s="35">
        <f t="shared" si="7"/>
        <v>26.82</v>
      </c>
      <c r="BI6" s="35">
        <f t="shared" si="7"/>
        <v>22.92</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111.31</v>
      </c>
      <c r="BQ6" s="35">
        <f t="shared" ref="BQ6:BY6" si="8">IF(BQ7="",NA(),BQ7)</f>
        <v>107.81</v>
      </c>
      <c r="BR6" s="35">
        <f t="shared" si="8"/>
        <v>106.85</v>
      </c>
      <c r="BS6" s="35">
        <f t="shared" si="8"/>
        <v>107.4</v>
      </c>
      <c r="BT6" s="35">
        <f t="shared" si="8"/>
        <v>108.84</v>
      </c>
      <c r="BU6" s="35">
        <f t="shared" si="8"/>
        <v>99.46</v>
      </c>
      <c r="BV6" s="35">
        <f t="shared" si="8"/>
        <v>105.21</v>
      </c>
      <c r="BW6" s="35">
        <f t="shared" si="8"/>
        <v>105.71</v>
      </c>
      <c r="BX6" s="35">
        <f t="shared" si="8"/>
        <v>106.01</v>
      </c>
      <c r="BY6" s="35">
        <f t="shared" si="8"/>
        <v>104.57</v>
      </c>
      <c r="BZ6" s="34" t="str">
        <f>IF(BZ7="","",IF(BZ7="-","【-】","【"&amp;SUBSTITUTE(TEXT(BZ7,"#,##0.00"),"-","△")&amp;"】"))</f>
        <v>【104.36】</v>
      </c>
      <c r="CA6" s="35">
        <f>IF(CA7="",NA(),CA7)</f>
        <v>202.83</v>
      </c>
      <c r="CB6" s="35">
        <f t="shared" ref="CB6:CJ6" si="9">IF(CB7="",NA(),CB7)</f>
        <v>185.71</v>
      </c>
      <c r="CC6" s="35">
        <f t="shared" si="9"/>
        <v>185.91</v>
      </c>
      <c r="CD6" s="35">
        <f t="shared" si="9"/>
        <v>184.62</v>
      </c>
      <c r="CE6" s="35">
        <f t="shared" si="9"/>
        <v>183.23</v>
      </c>
      <c r="CF6" s="35">
        <f t="shared" si="9"/>
        <v>171.78</v>
      </c>
      <c r="CG6" s="35">
        <f t="shared" si="9"/>
        <v>162.59</v>
      </c>
      <c r="CH6" s="35">
        <f t="shared" si="9"/>
        <v>162.15</v>
      </c>
      <c r="CI6" s="35">
        <f t="shared" si="9"/>
        <v>162.24</v>
      </c>
      <c r="CJ6" s="35">
        <f t="shared" si="9"/>
        <v>165.47</v>
      </c>
      <c r="CK6" s="34" t="str">
        <f>IF(CK7="","",IF(CK7="-","【-】","【"&amp;SUBSTITUTE(TEXT(CK7,"#,##0.00"),"-","△")&amp;"】"))</f>
        <v>【165.71】</v>
      </c>
      <c r="CL6" s="35">
        <f>IF(CL7="",NA(),CL7)</f>
        <v>71.489999999999995</v>
      </c>
      <c r="CM6" s="35">
        <f t="shared" ref="CM6:CU6" si="10">IF(CM7="",NA(),CM7)</f>
        <v>69.89</v>
      </c>
      <c r="CN6" s="35">
        <f t="shared" si="10"/>
        <v>71.010000000000005</v>
      </c>
      <c r="CO6" s="35">
        <f t="shared" si="10"/>
        <v>71.39</v>
      </c>
      <c r="CP6" s="35">
        <f t="shared" si="10"/>
        <v>73.56</v>
      </c>
      <c r="CQ6" s="35">
        <f t="shared" si="10"/>
        <v>59.68</v>
      </c>
      <c r="CR6" s="35">
        <f t="shared" si="10"/>
        <v>59.17</v>
      </c>
      <c r="CS6" s="35">
        <f t="shared" si="10"/>
        <v>59.34</v>
      </c>
      <c r="CT6" s="35">
        <f t="shared" si="10"/>
        <v>59.11</v>
      </c>
      <c r="CU6" s="35">
        <f t="shared" si="10"/>
        <v>59.74</v>
      </c>
      <c r="CV6" s="34" t="str">
        <f>IF(CV7="","",IF(CV7="-","【-】","【"&amp;SUBSTITUTE(TEXT(CV7,"#,##0.00"),"-","△")&amp;"】"))</f>
        <v>【60.41】</v>
      </c>
      <c r="CW6" s="35">
        <f>IF(CW7="",NA(),CW7)</f>
        <v>96.77</v>
      </c>
      <c r="CX6" s="35">
        <f t="shared" ref="CX6:DF6" si="11">IF(CX7="",NA(),CX7)</f>
        <v>97.74</v>
      </c>
      <c r="CY6" s="35">
        <f t="shared" si="11"/>
        <v>97.38</v>
      </c>
      <c r="CZ6" s="35">
        <f t="shared" si="11"/>
        <v>97.84</v>
      </c>
      <c r="DA6" s="35">
        <f t="shared" si="11"/>
        <v>97.17</v>
      </c>
      <c r="DB6" s="35">
        <f t="shared" si="11"/>
        <v>87.63</v>
      </c>
      <c r="DC6" s="35">
        <f t="shared" si="11"/>
        <v>87.6</v>
      </c>
      <c r="DD6" s="35">
        <f t="shared" si="11"/>
        <v>87.74</v>
      </c>
      <c r="DE6" s="35">
        <f t="shared" si="11"/>
        <v>87.91</v>
      </c>
      <c r="DF6" s="35">
        <f t="shared" si="11"/>
        <v>87.28</v>
      </c>
      <c r="DG6" s="34" t="str">
        <f>IF(DG7="","",IF(DG7="-","【-】","【"&amp;SUBSTITUTE(TEXT(DG7,"#,##0.00"),"-","△")&amp;"】"))</f>
        <v>【89.93】</v>
      </c>
      <c r="DH6" s="35">
        <f>IF(DH7="",NA(),DH7)</f>
        <v>48.44</v>
      </c>
      <c r="DI6" s="35">
        <f t="shared" ref="DI6:DQ6" si="12">IF(DI7="",NA(),DI7)</f>
        <v>50.1</v>
      </c>
      <c r="DJ6" s="35">
        <f t="shared" si="12"/>
        <v>51.46</v>
      </c>
      <c r="DK6" s="35">
        <f t="shared" si="12"/>
        <v>52.92</v>
      </c>
      <c r="DL6" s="35">
        <f t="shared" si="12"/>
        <v>55.16</v>
      </c>
      <c r="DM6" s="35">
        <f t="shared" si="12"/>
        <v>39.65</v>
      </c>
      <c r="DN6" s="35">
        <f t="shared" si="12"/>
        <v>45.25</v>
      </c>
      <c r="DO6" s="35">
        <f t="shared" si="12"/>
        <v>46.27</v>
      </c>
      <c r="DP6" s="35">
        <f t="shared" si="12"/>
        <v>46.88</v>
      </c>
      <c r="DQ6" s="35">
        <f t="shared" si="12"/>
        <v>46.94</v>
      </c>
      <c r="DR6" s="34" t="str">
        <f>IF(DR7="","",IF(DR7="-","【-】","【"&amp;SUBSTITUTE(TEXT(DR7,"#,##0.00"),"-","△")&amp;"】"))</f>
        <v>【48.12】</v>
      </c>
      <c r="DS6" s="34">
        <f>IF(DS7="",NA(),DS7)</f>
        <v>0</v>
      </c>
      <c r="DT6" s="34">
        <f t="shared" ref="DT6:EB6" si="13">IF(DT7="",NA(),DT7)</f>
        <v>0</v>
      </c>
      <c r="DU6" s="34">
        <f t="shared" si="13"/>
        <v>0</v>
      </c>
      <c r="DV6" s="34">
        <f t="shared" si="13"/>
        <v>0</v>
      </c>
      <c r="DW6" s="34">
        <f t="shared" si="13"/>
        <v>0</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2.37</v>
      </c>
      <c r="EE6" s="35">
        <f t="shared" ref="EE6:EM6" si="14">IF(EE7="",NA(),EE7)</f>
        <v>1.04</v>
      </c>
      <c r="EF6" s="34">
        <f t="shared" si="14"/>
        <v>0</v>
      </c>
      <c r="EG6" s="34">
        <f t="shared" si="14"/>
        <v>0</v>
      </c>
      <c r="EH6" s="34">
        <f t="shared" si="14"/>
        <v>0</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472107</v>
      </c>
      <c r="D7" s="37">
        <v>46</v>
      </c>
      <c r="E7" s="37">
        <v>1</v>
      </c>
      <c r="F7" s="37">
        <v>0</v>
      </c>
      <c r="G7" s="37">
        <v>1</v>
      </c>
      <c r="H7" s="37" t="s">
        <v>104</v>
      </c>
      <c r="I7" s="37" t="s">
        <v>105</v>
      </c>
      <c r="J7" s="37" t="s">
        <v>106</v>
      </c>
      <c r="K7" s="37" t="s">
        <v>107</v>
      </c>
      <c r="L7" s="37" t="s">
        <v>108</v>
      </c>
      <c r="M7" s="37" t="s">
        <v>109</v>
      </c>
      <c r="N7" s="38" t="s">
        <v>110</v>
      </c>
      <c r="O7" s="38">
        <v>93.29</v>
      </c>
      <c r="P7" s="38">
        <v>100</v>
      </c>
      <c r="Q7" s="38">
        <v>3483</v>
      </c>
      <c r="R7" s="38">
        <v>61398</v>
      </c>
      <c r="S7" s="38">
        <v>46.63</v>
      </c>
      <c r="T7" s="38">
        <v>1316.71</v>
      </c>
      <c r="U7" s="38">
        <v>61194</v>
      </c>
      <c r="V7" s="38">
        <v>46.63</v>
      </c>
      <c r="W7" s="38">
        <v>1312.33</v>
      </c>
      <c r="X7" s="38">
        <v>116.82</v>
      </c>
      <c r="Y7" s="38">
        <v>113.41</v>
      </c>
      <c r="Z7" s="38">
        <v>111.31</v>
      </c>
      <c r="AA7" s="38">
        <v>110.97</v>
      </c>
      <c r="AB7" s="38">
        <v>111.85</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1389.26</v>
      </c>
      <c r="AU7" s="38">
        <v>998.9</v>
      </c>
      <c r="AV7" s="38">
        <v>1211.1400000000001</v>
      </c>
      <c r="AW7" s="38">
        <v>1364.53</v>
      </c>
      <c r="AX7" s="38">
        <v>1220.1099999999999</v>
      </c>
      <c r="AY7" s="38">
        <v>739.59</v>
      </c>
      <c r="AZ7" s="38">
        <v>335.95</v>
      </c>
      <c r="BA7" s="38">
        <v>346.59</v>
      </c>
      <c r="BB7" s="38">
        <v>357.82</v>
      </c>
      <c r="BC7" s="38">
        <v>355.5</v>
      </c>
      <c r="BD7" s="38">
        <v>264.33999999999997</v>
      </c>
      <c r="BE7" s="38">
        <v>32.61</v>
      </c>
      <c r="BF7" s="38">
        <v>33.950000000000003</v>
      </c>
      <c r="BG7" s="38">
        <v>30.4</v>
      </c>
      <c r="BH7" s="38">
        <v>26.82</v>
      </c>
      <c r="BI7" s="38">
        <v>22.92</v>
      </c>
      <c r="BJ7" s="38">
        <v>324.08999999999997</v>
      </c>
      <c r="BK7" s="38">
        <v>319.82</v>
      </c>
      <c r="BL7" s="38">
        <v>312.02999999999997</v>
      </c>
      <c r="BM7" s="38">
        <v>307.45999999999998</v>
      </c>
      <c r="BN7" s="38">
        <v>312.58</v>
      </c>
      <c r="BO7" s="38">
        <v>274.27</v>
      </c>
      <c r="BP7" s="38">
        <v>111.31</v>
      </c>
      <c r="BQ7" s="38">
        <v>107.81</v>
      </c>
      <c r="BR7" s="38">
        <v>106.85</v>
      </c>
      <c r="BS7" s="38">
        <v>107.4</v>
      </c>
      <c r="BT7" s="38">
        <v>108.84</v>
      </c>
      <c r="BU7" s="38">
        <v>99.46</v>
      </c>
      <c r="BV7" s="38">
        <v>105.21</v>
      </c>
      <c r="BW7" s="38">
        <v>105.71</v>
      </c>
      <c r="BX7" s="38">
        <v>106.01</v>
      </c>
      <c r="BY7" s="38">
        <v>104.57</v>
      </c>
      <c r="BZ7" s="38">
        <v>104.36</v>
      </c>
      <c r="CA7" s="38">
        <v>202.83</v>
      </c>
      <c r="CB7" s="38">
        <v>185.71</v>
      </c>
      <c r="CC7" s="38">
        <v>185.91</v>
      </c>
      <c r="CD7" s="38">
        <v>184.62</v>
      </c>
      <c r="CE7" s="38">
        <v>183.23</v>
      </c>
      <c r="CF7" s="38">
        <v>171.78</v>
      </c>
      <c r="CG7" s="38">
        <v>162.59</v>
      </c>
      <c r="CH7" s="38">
        <v>162.15</v>
      </c>
      <c r="CI7" s="38">
        <v>162.24</v>
      </c>
      <c r="CJ7" s="38">
        <v>165.47</v>
      </c>
      <c r="CK7" s="38">
        <v>165.71</v>
      </c>
      <c r="CL7" s="38">
        <v>71.489999999999995</v>
      </c>
      <c r="CM7" s="38">
        <v>69.89</v>
      </c>
      <c r="CN7" s="38">
        <v>71.010000000000005</v>
      </c>
      <c r="CO7" s="38">
        <v>71.39</v>
      </c>
      <c r="CP7" s="38">
        <v>73.56</v>
      </c>
      <c r="CQ7" s="38">
        <v>59.68</v>
      </c>
      <c r="CR7" s="38">
        <v>59.17</v>
      </c>
      <c r="CS7" s="38">
        <v>59.34</v>
      </c>
      <c r="CT7" s="38">
        <v>59.11</v>
      </c>
      <c r="CU7" s="38">
        <v>59.74</v>
      </c>
      <c r="CV7" s="38">
        <v>60.41</v>
      </c>
      <c r="CW7" s="38">
        <v>96.77</v>
      </c>
      <c r="CX7" s="38">
        <v>97.74</v>
      </c>
      <c r="CY7" s="38">
        <v>97.38</v>
      </c>
      <c r="CZ7" s="38">
        <v>97.84</v>
      </c>
      <c r="DA7" s="38">
        <v>97.17</v>
      </c>
      <c r="DB7" s="38">
        <v>87.63</v>
      </c>
      <c r="DC7" s="38">
        <v>87.6</v>
      </c>
      <c r="DD7" s="38">
        <v>87.74</v>
      </c>
      <c r="DE7" s="38">
        <v>87.91</v>
      </c>
      <c r="DF7" s="38">
        <v>87.28</v>
      </c>
      <c r="DG7" s="38">
        <v>89.93</v>
      </c>
      <c r="DH7" s="38">
        <v>48.44</v>
      </c>
      <c r="DI7" s="38">
        <v>50.1</v>
      </c>
      <c r="DJ7" s="38">
        <v>51.46</v>
      </c>
      <c r="DK7" s="38">
        <v>52.92</v>
      </c>
      <c r="DL7" s="38">
        <v>55.16</v>
      </c>
      <c r="DM7" s="38">
        <v>39.65</v>
      </c>
      <c r="DN7" s="38">
        <v>45.25</v>
      </c>
      <c r="DO7" s="38">
        <v>46.27</v>
      </c>
      <c r="DP7" s="38">
        <v>46.88</v>
      </c>
      <c r="DQ7" s="38">
        <v>46.94</v>
      </c>
      <c r="DR7" s="38">
        <v>48.12</v>
      </c>
      <c r="DS7" s="38">
        <v>0</v>
      </c>
      <c r="DT7" s="38">
        <v>0</v>
      </c>
      <c r="DU7" s="38">
        <v>0</v>
      </c>
      <c r="DV7" s="38">
        <v>0</v>
      </c>
      <c r="DW7" s="38">
        <v>0</v>
      </c>
      <c r="DX7" s="38">
        <v>9.7100000000000009</v>
      </c>
      <c r="DY7" s="38">
        <v>10.71</v>
      </c>
      <c r="DZ7" s="38">
        <v>10.93</v>
      </c>
      <c r="EA7" s="38">
        <v>13.39</v>
      </c>
      <c r="EB7" s="38">
        <v>14.48</v>
      </c>
      <c r="EC7" s="38">
        <v>15.89</v>
      </c>
      <c r="ED7" s="38">
        <v>2.37</v>
      </c>
      <c r="EE7" s="38">
        <v>1.04</v>
      </c>
      <c r="EF7" s="38">
        <v>0</v>
      </c>
      <c r="EG7" s="38">
        <v>0</v>
      </c>
      <c r="EH7" s="38">
        <v>0</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2019-01-24T01:16:24Z</cp:lastPrinted>
  <dcterms:created xsi:type="dcterms:W3CDTF">2018-12-03T08:39:58Z</dcterms:created>
  <dcterms:modified xsi:type="dcterms:W3CDTF">2019-01-31T05:06:56Z</dcterms:modified>
  <cp:category/>
</cp:coreProperties>
</file>