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QBt+fwK/uNryb8VDcKa2UG5Lc+LTHxx1E/ip8XlS980fE6RD8TWHjXVRNdca8CRa9GzzQ01NqpLrd6dKkLmZw==" workbookSaltValue="wphM1Howv8x4LMNOn4CeG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<sst xmlns="http://schemas.openxmlformats.org/spreadsheetml/2006/main" count="232" uniqueCount="120">
  <si>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</si>
  <si>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</si>
  <si>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</si>
  <si>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</si>
  <si>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</si>
  <si>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</si>
  <si>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</si>
  <si>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</si>
  <si>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</si>
  <si>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</si>
  <si>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</si>
  <si>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</si>
  <si>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</si>
  <si>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</si>
  <si>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</si>
  <si>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</si>
  <si>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</si>
  <si>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</si>
  <si>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</si>
  <si>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</si>
  <si>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</si>
  <si>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</si>
  <si>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</si>
  <si>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</si>
  <si>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</si>
  <si>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</si>
  <si>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</si>
  <si>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</si>
  <si>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</si>
  <si>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</si>
  <si>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</si>
  <si>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</si>
  <si>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</si>
  <si>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</si>
  <si>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</si>
  <si>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</si>
  <si>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</si>
  <si>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</si>
  <si>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</si>
  <si>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</si>
  <si>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</si>
  <si>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</si>
  <si>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</si>
  <si>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</si>
  <si>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</si>
  <si>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</si>
  <si>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</si>
  <si>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</si>
  <si>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</si>
  <si>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</si>
  <si>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</si>
  <si>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</si>
  <si>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</si>
  <si>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</si>
  <si>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</si>
  <si>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</si>
  <si>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</si>
  <si>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</si>
  <si>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</si>
  <si>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</si>
  <si>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</si>
  <si>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</si>
  <si>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</si>
  <si>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</si>
  <si>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</si>
  <si>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</si>
  <si>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</si>
  <si>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</si>
  <si>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</si>
  <si>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</si>
  <si>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</si>
  <si>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</si>
  <si>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</si>
  <si>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</si>
  <si>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</si>
  <si>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</si>
  <si>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</si>
  <si>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</si>
  <si>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</si>
  <si>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</si>
  <si>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</si>
  <si>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</si>
  <si>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</si>
  <si>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</si>
  <si>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</si>
  <si>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</si>
  <si>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</si>
  <si>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</si>
  <si>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</si>
  <si>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</si>
  <si>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</si>
  <si>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</si>
  <si>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</si>
  <si>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</si>
  <si>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</si>
  <si>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</si>
  <si>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</si>
  <si>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</si>
  <si>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</si>
  <si>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</si>
  <si>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</si>
  <si>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</si>
  <si>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</si>
  <si>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</si>
  <si>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</si>
  <si>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名護市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</si>
  <si>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</si>
  <si>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</si>
  <si>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</si>
  <si>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</si>
  <si>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</si>
  <si>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</si>
  <si>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</si>
  <si>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</si>
  <si>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</si>
  <si>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</si>
  <si>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</si>
  <si>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①有形固定資産減価償却率は、有形固定資産の老朽化度合いを示している。類似団体と比較して数値が高いので、今後の施設更新に備えて、財源を確保する必要がある。
②管路経年化率は、類似団体と比較して数値が高い。法定耐用年数を経過した管路を多く保有しているので、計画的かつ効率的に管路更新に取り組む必要がある。
③管路更新率は、0.61％と類似団体平均値に近づいているが、②管路経年化率は高い状況であるので、引き続き老朽管の更新を計画的に実施する。</t>
    <rPh sb="1" eb="3">
      <t>ユウケイ</t>
    </rPh>
    <rPh sb="3" eb="5">
      <t>コテイ</t>
    </rPh>
    <rPh sb="5" eb="7">
      <t>シサン</t>
    </rPh>
    <rPh sb="7" eb="9">
      <t>ゲンカ</t>
    </rPh>
    <rPh sb="9" eb="11">
      <t>ショウキャク</t>
    </rPh>
    <rPh sb="11" eb="12">
      <t>リツ</t>
    </rPh>
    <rPh sb="14" eb="16">
      <t>ユウケイ</t>
    </rPh>
    <rPh sb="16" eb="18">
      <t>コテイ</t>
    </rPh>
    <rPh sb="18" eb="20">
      <t>シサン</t>
    </rPh>
    <rPh sb="21" eb="24">
      <t>ロウキュウカ</t>
    </rPh>
    <rPh sb="24" eb="26">
      <t>ドア</t>
    </rPh>
    <rPh sb="28" eb="29">
      <t>シメ</t>
    </rPh>
    <rPh sb="34" eb="36">
      <t>ルイジ</t>
    </rPh>
    <rPh sb="36" eb="38">
      <t>ダンタイ</t>
    </rPh>
    <rPh sb="39" eb="41">
      <t>ヒカク</t>
    </rPh>
    <rPh sb="43" eb="45">
      <t>スウチ</t>
    </rPh>
    <rPh sb="46" eb="47">
      <t>タカ</t>
    </rPh>
    <rPh sb="51" eb="53">
      <t>コンゴ</t>
    </rPh>
    <rPh sb="54" eb="56">
      <t>シセツ</t>
    </rPh>
    <rPh sb="56" eb="58">
      <t>コウシン</t>
    </rPh>
    <rPh sb="59" eb="60">
      <t>ソナ</t>
    </rPh>
    <rPh sb="63" eb="65">
      <t>ザイゲン</t>
    </rPh>
    <rPh sb="66" eb="68">
      <t>カクホ</t>
    </rPh>
    <rPh sb="70" eb="72">
      <t>ヒツヨウ</t>
    </rPh>
    <rPh sb="78" eb="80">
      <t>カンロ</t>
    </rPh>
    <rPh sb="80" eb="83">
      <t>ケイネンカ</t>
    </rPh>
    <rPh sb="83" eb="84">
      <t>リツ</t>
    </rPh>
    <rPh sb="86" eb="88">
      <t>ルイジ</t>
    </rPh>
    <rPh sb="88" eb="90">
      <t>ダンタイ</t>
    </rPh>
    <rPh sb="91" eb="93">
      <t>ヒカク</t>
    </rPh>
    <rPh sb="95" eb="97">
      <t>スウチ</t>
    </rPh>
    <rPh sb="98" eb="99">
      <t>タカ</t>
    </rPh>
    <rPh sb="101" eb="103">
      <t>ホウテイ</t>
    </rPh>
    <rPh sb="103" eb="105">
      <t>タイヨウ</t>
    </rPh>
    <rPh sb="105" eb="107">
      <t>ネンスウ</t>
    </rPh>
    <rPh sb="108" eb="110">
      <t>ケイカ</t>
    </rPh>
    <rPh sb="112" eb="114">
      <t>カンロ</t>
    </rPh>
    <rPh sb="115" eb="116">
      <t>オオ</t>
    </rPh>
    <rPh sb="117" eb="119">
      <t>ホユウ</t>
    </rPh>
    <rPh sb="126" eb="129">
      <t>ケイカクテキ</t>
    </rPh>
    <rPh sb="131" eb="134">
      <t>コウリツテキ</t>
    </rPh>
    <rPh sb="135" eb="137">
      <t>カンロ</t>
    </rPh>
    <rPh sb="137" eb="139">
      <t>コウシン</t>
    </rPh>
    <rPh sb="140" eb="141">
      <t>ト</t>
    </rPh>
    <rPh sb="142" eb="143">
      <t>ク</t>
    </rPh>
    <rPh sb="144" eb="146">
      <t>ヒツヨウ</t>
    </rPh>
    <rPh sb="152" eb="154">
      <t>カンロ</t>
    </rPh>
    <rPh sb="154" eb="156">
      <t>コウシン</t>
    </rPh>
    <rPh sb="156" eb="157">
      <t>リツ</t>
    </rPh>
    <rPh sb="165" eb="167">
      <t>ルイジ</t>
    </rPh>
    <rPh sb="167" eb="169">
      <t>ダンタイ</t>
    </rPh>
    <rPh sb="169" eb="172">
      <t>ヘイキンチ</t>
    </rPh>
    <rPh sb="173" eb="174">
      <t>チカ</t>
    </rPh>
    <rPh sb="182" eb="184">
      <t>カンロ</t>
    </rPh>
    <rPh sb="184" eb="187">
      <t>ケイネンカ</t>
    </rPh>
    <rPh sb="187" eb="188">
      <t>リツ</t>
    </rPh>
    <rPh sb="189" eb="190">
      <t>タカ</t>
    </rPh>
    <rPh sb="191" eb="193">
      <t>ジョウキョウ</t>
    </rPh>
    <rPh sb="199" eb="200">
      <t>ヒ</t>
    </rPh>
    <rPh sb="201" eb="202">
      <t>ツヅ</t>
    </rPh>
    <rPh sb="203" eb="205">
      <t>ロウキュウ</t>
    </rPh>
    <rPh sb="205" eb="206">
      <t>カン</t>
    </rPh>
    <rPh sb="207" eb="209">
      <t>コウシン</t>
    </rPh>
    <rPh sb="210" eb="213">
      <t>ケイカクテキ</t>
    </rPh>
    <rPh sb="214" eb="216">
      <t>ジッシ</t>
    </rPh>
    <phoneticPr fontId="4"/>
  </si>
  <si>
    <t>　上記1の経営の健全性・効率性については、概ね適正に推移している。
　しかし、2の老朽化の状況については、管路の老朽化が進んでいるので、計画的に管路更新を実施していく必要がある。
　また、将来の給水人口は減少に転じ、給水収益は下降を辿ることが予測される。引き続き安定経営の持続のため、施設整備の計画的な実施や事業運営等の効率化に取り組む必要がある。</t>
    <rPh sb="1" eb="3">
      <t>ジョウキ</t>
    </rPh>
    <rPh sb="5" eb="7">
      <t>ケイエイ</t>
    </rPh>
    <rPh sb="8" eb="11">
      <t>ケンゼンセイ</t>
    </rPh>
    <rPh sb="12" eb="15">
      <t>コウリツセイ</t>
    </rPh>
    <rPh sb="21" eb="22">
      <t>オオム</t>
    </rPh>
    <rPh sb="23" eb="25">
      <t>テキセイ</t>
    </rPh>
    <rPh sb="26" eb="28">
      <t>スイイ</t>
    </rPh>
    <rPh sb="41" eb="44">
      <t>ロウキュウカ</t>
    </rPh>
    <rPh sb="45" eb="47">
      <t>ジョウキョウ</t>
    </rPh>
    <rPh sb="53" eb="55">
      <t>カンロ</t>
    </rPh>
    <rPh sb="56" eb="59">
      <t>ロウキュウカ</t>
    </rPh>
    <rPh sb="60" eb="61">
      <t>スス</t>
    </rPh>
    <rPh sb="68" eb="71">
      <t>ケイカクテキ</t>
    </rPh>
    <rPh sb="72" eb="74">
      <t>カンロ</t>
    </rPh>
    <rPh sb="74" eb="76">
      <t>コウシン</t>
    </rPh>
    <rPh sb="77" eb="79">
      <t>ジッシ</t>
    </rPh>
    <rPh sb="83" eb="85">
      <t>ヒツヨウ</t>
    </rPh>
    <rPh sb="94" eb="96">
      <t>ショウライ</t>
    </rPh>
    <rPh sb="97" eb="99">
      <t>キュウスイ</t>
    </rPh>
    <rPh sb="99" eb="101">
      <t>ジンコウ</t>
    </rPh>
    <rPh sb="102" eb="104">
      <t>ゲンショウ</t>
    </rPh>
    <rPh sb="105" eb="106">
      <t>テン</t>
    </rPh>
    <rPh sb="108" eb="110">
      <t>キュウスイ</t>
    </rPh>
    <rPh sb="110" eb="112">
      <t>シュウエキ</t>
    </rPh>
    <rPh sb="113" eb="115">
      <t>カコウ</t>
    </rPh>
    <rPh sb="116" eb="117">
      <t>タド</t>
    </rPh>
    <rPh sb="121" eb="123">
      <t>ヨソク</t>
    </rPh>
    <rPh sb="127" eb="128">
      <t>ヒ</t>
    </rPh>
    <rPh sb="129" eb="130">
      <t>ツヅ</t>
    </rPh>
    <rPh sb="131" eb="133">
      <t>アンテイ</t>
    </rPh>
    <rPh sb="133" eb="135">
      <t>ケイエイ</t>
    </rPh>
    <rPh sb="136" eb="138">
      <t>ジゾク</t>
    </rPh>
    <rPh sb="142" eb="144">
      <t>シセツ</t>
    </rPh>
    <rPh sb="144" eb="146">
      <t>セイビ</t>
    </rPh>
    <rPh sb="147" eb="150">
      <t>ケイカクテキ</t>
    </rPh>
    <rPh sb="151" eb="153">
      <t>ジッシ</t>
    </rPh>
    <rPh sb="154" eb="156">
      <t>ジギョウ</t>
    </rPh>
    <rPh sb="156" eb="158">
      <t>ウンエイ</t>
    </rPh>
    <rPh sb="158" eb="159">
      <t>ナド</t>
    </rPh>
    <rPh sb="160" eb="163">
      <t>コウリツカ</t>
    </rPh>
    <rPh sb="164" eb="165">
      <t>ト</t>
    </rPh>
    <rPh sb="166" eb="167">
      <t>ク</t>
    </rPh>
    <rPh sb="168" eb="170">
      <t>ヒツヨウ</t>
    </rPh>
    <phoneticPr fontId="4"/>
  </si>
  <si>
    <t>①経常収支比率は100％以上となっており、単年度の収支は黒字である。
②累積欠損金比率は0％であり、特に問題はない。
③流動比率は、短期的（1年以内）な債務に対する支払能力を表している。100％を超えており、健全な状態である。
④企業債残高対給水収益比率は、企業債残高の規模を表す指標である。類似団体と比べて数値が低く、2②の管路経年化率が進んでいることから、必要な更新を計画的に実施する必要がある。
⑤料金回収率は、100％を超えており、給水に係る費用を料金収入で賄えている。
⑥給水原価は、類似団体平均値に近づいており、引き続き、維持管理費の削減に努める。
⑦施設利用率は、類似団体と比較して高く、施設の利用状況や規模は適切である。
⑧有収率は、100％に近ければ近いほど施設の稼働状況が収益に反映されている。類似団体と比較して高い値を維持しているので、今後も引き続き漏水防止等の対策に努める。</t>
    <rPh sb="1" eb="3">
      <t>ケイジョウ</t>
    </rPh>
    <rPh sb="3" eb="5">
      <t>シュウシ</t>
    </rPh>
    <rPh sb="5" eb="7">
      <t>ヒリツ</t>
    </rPh>
    <rPh sb="12" eb="14">
      <t>イジョウ</t>
    </rPh>
    <rPh sb="21" eb="24">
      <t>タンネンド</t>
    </rPh>
    <rPh sb="25" eb="27">
      <t>シュウシ</t>
    </rPh>
    <rPh sb="28" eb="30">
      <t>クロジ</t>
    </rPh>
    <rPh sb="36" eb="38">
      <t>ルイセキ</t>
    </rPh>
    <rPh sb="38" eb="40">
      <t>ケッソン</t>
    </rPh>
    <rPh sb="40" eb="41">
      <t>キン</t>
    </rPh>
    <rPh sb="41" eb="43">
      <t>ヒリツ</t>
    </rPh>
    <rPh sb="50" eb="51">
      <t>トク</t>
    </rPh>
    <rPh sb="52" eb="54">
      <t>モンダイ</t>
    </rPh>
    <rPh sb="60" eb="62">
      <t>リュウドウ</t>
    </rPh>
    <rPh sb="62" eb="64">
      <t>ヒリツ</t>
    </rPh>
    <rPh sb="66" eb="69">
      <t>タンキテキ</t>
    </rPh>
    <rPh sb="71" eb="72">
      <t>ネン</t>
    </rPh>
    <rPh sb="72" eb="74">
      <t>イナイ</t>
    </rPh>
    <rPh sb="76" eb="78">
      <t>サイム</t>
    </rPh>
    <rPh sb="79" eb="80">
      <t>タイ</t>
    </rPh>
    <rPh sb="82" eb="84">
      <t>シハライ</t>
    </rPh>
    <rPh sb="84" eb="86">
      <t>ノウリョク</t>
    </rPh>
    <rPh sb="87" eb="88">
      <t>アラワ</t>
    </rPh>
    <rPh sb="98" eb="99">
      <t>コ</t>
    </rPh>
    <rPh sb="104" eb="106">
      <t>ケンゼン</t>
    </rPh>
    <rPh sb="107" eb="109">
      <t>ジョウタイ</t>
    </rPh>
    <rPh sb="115" eb="117">
      <t>キギョウ</t>
    </rPh>
    <rPh sb="117" eb="118">
      <t>サイ</t>
    </rPh>
    <rPh sb="118" eb="120">
      <t>ザンダカ</t>
    </rPh>
    <rPh sb="120" eb="121">
      <t>タイ</t>
    </rPh>
    <rPh sb="121" eb="123">
      <t>キュウスイ</t>
    </rPh>
    <rPh sb="123" eb="125">
      <t>シュウエキ</t>
    </rPh>
    <rPh sb="125" eb="127">
      <t>ヒリツ</t>
    </rPh>
    <rPh sb="129" eb="131">
      <t>キギョウ</t>
    </rPh>
    <rPh sb="131" eb="132">
      <t>サイ</t>
    </rPh>
    <rPh sb="132" eb="134">
      <t>ザンダカ</t>
    </rPh>
    <rPh sb="135" eb="137">
      <t>キボ</t>
    </rPh>
    <rPh sb="138" eb="139">
      <t>アラワ</t>
    </rPh>
    <rPh sb="140" eb="142">
      <t>シヒョウ</t>
    </rPh>
    <rPh sb="146" eb="148">
      <t>ルイジ</t>
    </rPh>
    <rPh sb="148" eb="150">
      <t>ダンタイ</t>
    </rPh>
    <rPh sb="151" eb="152">
      <t>クラ</t>
    </rPh>
    <rPh sb="154" eb="156">
      <t>スウチ</t>
    </rPh>
    <rPh sb="157" eb="158">
      <t>ヒク</t>
    </rPh>
    <rPh sb="163" eb="165">
      <t>カンロ</t>
    </rPh>
    <rPh sb="165" eb="168">
      <t>ケイネンカ</t>
    </rPh>
    <rPh sb="168" eb="169">
      <t>リツ</t>
    </rPh>
    <rPh sb="170" eb="171">
      <t>スス</t>
    </rPh>
    <rPh sb="180" eb="182">
      <t>ヒツヨウ</t>
    </rPh>
    <rPh sb="183" eb="185">
      <t>コウシン</t>
    </rPh>
    <rPh sb="186" eb="189">
      <t>ケイカクテキ</t>
    </rPh>
    <rPh sb="190" eb="192">
      <t>ジッシ</t>
    </rPh>
    <rPh sb="194" eb="196">
      <t>ヒツヨウ</t>
    </rPh>
    <rPh sb="202" eb="204">
      <t>リョウキン</t>
    </rPh>
    <rPh sb="204" eb="206">
      <t>カイシュウ</t>
    </rPh>
    <rPh sb="206" eb="207">
      <t>リツ</t>
    </rPh>
    <rPh sb="214" eb="215">
      <t>コ</t>
    </rPh>
    <rPh sb="220" eb="222">
      <t>キュウスイ</t>
    </rPh>
    <rPh sb="223" eb="224">
      <t>カカ</t>
    </rPh>
    <rPh sb="225" eb="227">
      <t>ヒヨウ</t>
    </rPh>
    <rPh sb="228" eb="230">
      <t>リョウキン</t>
    </rPh>
    <rPh sb="230" eb="232">
      <t>シュウニュウ</t>
    </rPh>
    <rPh sb="233" eb="234">
      <t>マカナ</t>
    </rPh>
    <rPh sb="241" eb="243">
      <t>キュウスイ</t>
    </rPh>
    <rPh sb="243" eb="245">
      <t>ゲンカ</t>
    </rPh>
    <rPh sb="247" eb="249">
      <t>ルイジ</t>
    </rPh>
    <rPh sb="249" eb="251">
      <t>ダンタイ</t>
    </rPh>
    <rPh sb="251" eb="254">
      <t>ヘイキンチ</t>
    </rPh>
    <rPh sb="255" eb="256">
      <t>チカ</t>
    </rPh>
    <rPh sb="262" eb="263">
      <t>ヒ</t>
    </rPh>
    <rPh sb="264" eb="265">
      <t>ツヅ</t>
    </rPh>
    <rPh sb="267" eb="269">
      <t>イジ</t>
    </rPh>
    <rPh sb="269" eb="272">
      <t>カンリヒ</t>
    </rPh>
    <rPh sb="273" eb="275">
      <t>サクゲン</t>
    </rPh>
    <rPh sb="276" eb="277">
      <t>ツト</t>
    </rPh>
    <rPh sb="282" eb="284">
      <t>シセツ</t>
    </rPh>
    <rPh sb="284" eb="286">
      <t>リヨウ</t>
    </rPh>
    <rPh sb="286" eb="287">
      <t>リツ</t>
    </rPh>
    <rPh sb="289" eb="291">
      <t>ルイジ</t>
    </rPh>
    <rPh sb="291" eb="293">
      <t>ダンタイ</t>
    </rPh>
    <rPh sb="294" eb="296">
      <t>ヒカク</t>
    </rPh>
    <rPh sb="298" eb="299">
      <t>タカ</t>
    </rPh>
    <rPh sb="301" eb="303">
      <t>シセツ</t>
    </rPh>
    <rPh sb="304" eb="306">
      <t>リヨウ</t>
    </rPh>
    <rPh sb="306" eb="308">
      <t>ジョウキョウ</t>
    </rPh>
    <rPh sb="309" eb="311">
      <t>キボ</t>
    </rPh>
    <rPh sb="312" eb="314">
      <t>テキセツ</t>
    </rPh>
    <rPh sb="320" eb="323">
      <t>ユウシュウリツ</t>
    </rPh>
    <rPh sb="330" eb="331">
      <t>チカ</t>
    </rPh>
    <rPh sb="334" eb="335">
      <t>チカ</t>
    </rPh>
    <rPh sb="338" eb="340">
      <t>シセツ</t>
    </rPh>
    <rPh sb="341" eb="343">
      <t>カドウ</t>
    </rPh>
    <rPh sb="343" eb="345">
      <t>ジョウキョウ</t>
    </rPh>
    <rPh sb="346" eb="348">
      <t>シュウエキ</t>
    </rPh>
    <rPh sb="349" eb="351">
      <t>ハンエイ</t>
    </rPh>
    <rPh sb="357" eb="359">
      <t>ルイジ</t>
    </rPh>
    <rPh sb="359" eb="361">
      <t>ダンタイ</t>
    </rPh>
    <rPh sb="362" eb="364">
      <t>ヒカク</t>
    </rPh>
    <rPh sb="366" eb="367">
      <t>タカ</t>
    </rPh>
    <rPh sb="368" eb="369">
      <t>アタイ</t>
    </rPh>
    <rPh sb="370" eb="372">
      <t>イジ</t>
    </rPh>
    <rPh sb="379" eb="381">
      <t>コンゴ</t>
    </rPh>
    <rPh sb="382" eb="383">
      <t>ヒ</t>
    </rPh>
    <rPh sb="384" eb="385">
      <t>ツヅ</t>
    </rPh>
    <rPh sb="386" eb="388">
      <t>ロウスイ</t>
    </rPh>
    <rPh sb="388" eb="390">
      <t>ボウシ</t>
    </rPh>
    <rPh sb="390" eb="391">
      <t>ナド</t>
    </rPh>
    <rPh sb="392" eb="394">
      <t>タイサク</t>
    </rPh>
    <rPh sb="395" eb="39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</si>
</sst>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0.16</c:v>
                </c:pt>
                <c:pt idx="1">
                  <c:v>0.24</c:v>
                </c:pt>
                <c:pt idx="2">
                  <c:v>0.23</c:v>
                </c:pt>
                <c:pt idx="3">
                  <c:v>0.21</c:v>
                </c:pt>
                <c:pt idx="4">
                  <c:v>0.61</c:v>
                </c:pt>
              </c:numCache>
            </c:numRef>
          </c:val>
          <c:extLst xmlns:c16r2="http://schemas.microsoft.com/office/drawing/2015/06/chart">
            <c:ext xmlns:c16="http://schemas.microsoft.com/office/drawing/2014/chart" uri="{C3380CC4-5D6E-409C-BE32-E72D297353CC}">
              <c16:uniqueId val="{00000000-DF75-483C-B2A0-6D06D0706F65}"/>
            </c:ext>
          </c:extLst>
        </c:ser>
        <c:dLbls>
          <c:showLegendKey val="0"/>
          <c:showVal val="0"/>
          <c:showCatName val="0"/>
          <c:showSerName val="0"/>
          <c:showPercent val="0"/>
          <c:showBubbleSize val="0"/>
        </c:dLbls>
        <c:gapWidth val="150"/>
        <c:axId val="111294336"/>
        <c:axId val="11130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DF75-483C-B2A0-6D06D0706F65}"/>
            </c:ext>
          </c:extLst>
        </c:ser>
        <c:dLbls>
          <c:showLegendKey val="0"/>
          <c:showVal val="0"/>
          <c:showCatName val="0"/>
          <c:showSerName val="0"/>
          <c:showPercent val="0"/>
          <c:showBubbleSize val="0"/>
        </c:dLbls>
        <c:marker val="1"/>
        <c:smooth val="0"/>
        <c:axId val="111294336"/>
        <c:axId val="111304704"/>
      </c:lineChart>
      <c:dateAx>
        <c:axId val="111294336"/>
        <c:scaling>
          <c:orientation val="minMax"/>
        </c:scaling>
        <c:delete val="1"/>
        <c:axPos val="b"/>
        <c:numFmt formatCode="ge" sourceLinked="1"/>
        <c:majorTickMark val="none"/>
        <c:minorTickMark val="none"/>
        <c:tickLblPos val="none"/>
        <c:crossAx val="111304704"/>
        <c:crosses val="autoZero"/>
        <c:auto val="1"/>
        <c:lblOffset val="100"/>
        <c:baseTimeUnit val="years"/>
      </c:dateAx>
      <c:valAx>
        <c:axId val="1113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9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61.05</c:v>
                </c:pt>
                <c:pt idx="1">
                  <c:v>60.95</c:v>
                </c:pt>
                <c:pt idx="2">
                  <c:v>61.05</c:v>
                </c:pt>
                <c:pt idx="3">
                  <c:v>61.49</c:v>
                </c:pt>
                <c:pt idx="4">
                  <c:v>63.64</c:v>
                </c:pt>
              </c:numCache>
            </c:numRef>
          </c:val>
          <c:extLst xmlns:c16r2="http://schemas.microsoft.com/office/drawing/2015/06/chart">
            <c:ext xmlns:c16="http://schemas.microsoft.com/office/drawing/2014/chart" uri="{C3380CC4-5D6E-409C-BE32-E72D297353CC}">
              <c16:uniqueId val="{00000000-D036-4BD1-AC37-021A0968796D}"/>
            </c:ext>
          </c:extLst>
        </c:ser>
        <c:dLbls>
          <c:showLegendKey val="0"/>
          <c:showVal val="0"/>
          <c:showCatName val="0"/>
          <c:showSerName val="0"/>
          <c:showPercent val="0"/>
          <c:showBubbleSize val="0"/>
        </c:dLbls>
        <c:gapWidth val="150"/>
        <c:axId val="114681344"/>
        <c:axId val="11468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D036-4BD1-AC37-021A0968796D}"/>
            </c:ext>
          </c:extLst>
        </c:ser>
        <c:dLbls>
          <c:showLegendKey val="0"/>
          <c:showVal val="0"/>
          <c:showCatName val="0"/>
          <c:showSerName val="0"/>
          <c:showPercent val="0"/>
          <c:showBubbleSize val="0"/>
        </c:dLbls>
        <c:marker val="1"/>
        <c:smooth val="0"/>
        <c:axId val="114681344"/>
        <c:axId val="114683264"/>
      </c:lineChart>
      <c:dateAx>
        <c:axId val="114681344"/>
        <c:scaling>
          <c:orientation val="minMax"/>
        </c:scaling>
        <c:delete val="1"/>
        <c:axPos val="b"/>
        <c:numFmt formatCode="ge" sourceLinked="1"/>
        <c:majorTickMark val="none"/>
        <c:minorTickMark val="none"/>
        <c:tickLblPos val="none"/>
        <c:crossAx val="114683264"/>
        <c:crosses val="autoZero"/>
        <c:auto val="1"/>
        <c:lblOffset val="100"/>
        <c:baseTimeUnit val="years"/>
      </c:dateAx>
      <c:valAx>
        <c:axId val="1146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91.43</c:v>
                </c:pt>
                <c:pt idx="1">
                  <c:v>91.07</c:v>
                </c:pt>
                <c:pt idx="2">
                  <c:v>91.42</c:v>
                </c:pt>
                <c:pt idx="3">
                  <c:v>91.22</c:v>
                </c:pt>
                <c:pt idx="4">
                  <c:v>90.47</c:v>
                </c:pt>
              </c:numCache>
            </c:numRef>
          </c:val>
          <c:extLst xmlns:c16r2="http://schemas.microsoft.com/office/drawing/2015/06/chart">
            <c:ext xmlns:c16="http://schemas.microsoft.com/office/drawing/2014/chart" uri="{C3380CC4-5D6E-409C-BE32-E72D297353CC}">
              <c16:uniqueId val="{00000000-F216-4005-8FD9-3F41CE64BAC0}"/>
            </c:ext>
          </c:extLst>
        </c:ser>
        <c:dLbls>
          <c:showLegendKey val="0"/>
          <c:showVal val="0"/>
          <c:showCatName val="0"/>
          <c:showSerName val="0"/>
          <c:showPercent val="0"/>
          <c:showBubbleSize val="0"/>
        </c:dLbls>
        <c:gapWidth val="150"/>
        <c:axId val="114734976"/>
        <c:axId val="11473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F216-4005-8FD9-3F41CE64BAC0}"/>
            </c:ext>
          </c:extLst>
        </c:ser>
        <c:dLbls>
          <c:showLegendKey val="0"/>
          <c:showVal val="0"/>
          <c:showCatName val="0"/>
          <c:showSerName val="0"/>
          <c:showPercent val="0"/>
          <c:showBubbleSize val="0"/>
        </c:dLbls>
        <c:marker val="1"/>
        <c:smooth val="0"/>
        <c:axId val="114734976"/>
        <c:axId val="114737152"/>
      </c:lineChart>
      <c:dateAx>
        <c:axId val="114734976"/>
        <c:scaling>
          <c:orientation val="minMax"/>
        </c:scaling>
        <c:delete val="1"/>
        <c:axPos val="b"/>
        <c:numFmt formatCode="ge" sourceLinked="1"/>
        <c:majorTickMark val="none"/>
        <c:minorTickMark val="none"/>
        <c:tickLblPos val="none"/>
        <c:crossAx val="114737152"/>
        <c:crosses val="autoZero"/>
        <c:auto val="1"/>
        <c:lblOffset val="100"/>
        <c:baseTimeUnit val="years"/>
      </c:dateAx>
      <c:valAx>
        <c:axId val="1147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125.76</c:v>
                </c:pt>
                <c:pt idx="1">
                  <c:v>123.97</c:v>
                </c:pt>
                <c:pt idx="2">
                  <c:v>126.36</c:v>
                </c:pt>
                <c:pt idx="3">
                  <c:v>118.67</c:v>
                </c:pt>
                <c:pt idx="4">
                  <c:v>124.45</c:v>
                </c:pt>
              </c:numCache>
            </c:numRef>
          </c:val>
          <c:extLst xmlns:c16r2="http://schemas.microsoft.com/office/drawing/2015/06/chart">
            <c:ext xmlns:c16="http://schemas.microsoft.com/office/drawing/2014/chart" uri="{C3380CC4-5D6E-409C-BE32-E72D297353CC}">
              <c16:uniqueId val="{00000000-36D9-46B6-A740-F474D1A0D18F}"/>
            </c:ext>
          </c:extLst>
        </c:ser>
        <c:dLbls>
          <c:showLegendKey val="0"/>
          <c:showVal val="0"/>
          <c:showCatName val="0"/>
          <c:showSerName val="0"/>
          <c:showPercent val="0"/>
          <c:showBubbleSize val="0"/>
        </c:dLbls>
        <c:gapWidth val="150"/>
        <c:axId val="111327488"/>
        <c:axId val="11134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36D9-46B6-A740-F474D1A0D18F}"/>
            </c:ext>
          </c:extLst>
        </c:ser>
        <c:dLbls>
          <c:showLegendKey val="0"/>
          <c:showVal val="0"/>
          <c:showCatName val="0"/>
          <c:showSerName val="0"/>
          <c:showPercent val="0"/>
          <c:showBubbleSize val="0"/>
        </c:dLbls>
        <c:marker val="1"/>
        <c:smooth val="0"/>
        <c:axId val="111327488"/>
        <c:axId val="111341952"/>
      </c:lineChart>
      <c:dateAx>
        <c:axId val="111327488"/>
        <c:scaling>
          <c:orientation val="minMax"/>
        </c:scaling>
        <c:delete val="1"/>
        <c:axPos val="b"/>
        <c:numFmt formatCode="ge" sourceLinked="1"/>
        <c:majorTickMark val="none"/>
        <c:minorTickMark val="none"/>
        <c:tickLblPos val="none"/>
        <c:crossAx val="111341952"/>
        <c:crosses val="autoZero"/>
        <c:auto val="1"/>
        <c:lblOffset val="100"/>
        <c:baseTimeUnit val="years"/>
      </c:dateAx>
      <c:valAx>
        <c:axId val="111341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3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29.6</c:v>
                </c:pt>
                <c:pt idx="1">
                  <c:v>55.25</c:v>
                </c:pt>
                <c:pt idx="2">
                  <c:v>55.43</c:v>
                </c:pt>
                <c:pt idx="3">
                  <c:v>56.86</c:v>
                </c:pt>
                <c:pt idx="4">
                  <c:v>55.96</c:v>
                </c:pt>
              </c:numCache>
            </c:numRef>
          </c:val>
          <c:extLst xmlns:c16r2="http://schemas.microsoft.com/office/drawing/2015/06/chart">
            <c:ext xmlns:c16="http://schemas.microsoft.com/office/drawing/2014/chart" uri="{C3380CC4-5D6E-409C-BE32-E72D297353CC}">
              <c16:uniqueId val="{00000000-10B0-4760-A5BB-C8B58F81965B}"/>
            </c:ext>
          </c:extLst>
        </c:ser>
        <c:dLbls>
          <c:showLegendKey val="0"/>
          <c:showVal val="0"/>
          <c:showCatName val="0"/>
          <c:showSerName val="0"/>
          <c:showPercent val="0"/>
          <c:showBubbleSize val="0"/>
        </c:dLbls>
        <c:gapWidth val="150"/>
        <c:axId val="111663744"/>
        <c:axId val="11166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10B0-4760-A5BB-C8B58F81965B}"/>
            </c:ext>
          </c:extLst>
        </c:ser>
        <c:dLbls>
          <c:showLegendKey val="0"/>
          <c:showVal val="0"/>
          <c:showCatName val="0"/>
          <c:showSerName val="0"/>
          <c:showPercent val="0"/>
          <c:showBubbleSize val="0"/>
        </c:dLbls>
        <c:marker val="1"/>
        <c:smooth val="0"/>
        <c:axId val="111663744"/>
        <c:axId val="111665920"/>
      </c:lineChart>
      <c:dateAx>
        <c:axId val="111663744"/>
        <c:scaling>
          <c:orientation val="minMax"/>
        </c:scaling>
        <c:delete val="1"/>
        <c:axPos val="b"/>
        <c:numFmt formatCode="ge" sourceLinked="1"/>
        <c:majorTickMark val="none"/>
        <c:minorTickMark val="none"/>
        <c:tickLblPos val="none"/>
        <c:crossAx val="111665920"/>
        <c:crosses val="autoZero"/>
        <c:auto val="1"/>
        <c:lblOffset val="100"/>
        <c:baseTimeUnit val="years"/>
      </c:dateAx>
      <c:valAx>
        <c:axId val="1116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3.67</c:v>
                </c:pt>
                <c:pt idx="1">
                  <c:v>5.38</c:v>
                </c:pt>
                <c:pt idx="2">
                  <c:v>8.0399999999999991</c:v>
                </c:pt>
                <c:pt idx="3">
                  <c:v>20.309999999999999</c:v>
                </c:pt>
                <c:pt idx="4">
                  <c:v>21.37</c:v>
                </c:pt>
              </c:numCache>
            </c:numRef>
          </c:val>
          <c:extLst xmlns:c16r2="http://schemas.microsoft.com/office/drawing/2015/06/chart">
            <c:ext xmlns:c16="http://schemas.microsoft.com/office/drawing/2014/chart" uri="{C3380CC4-5D6E-409C-BE32-E72D297353CC}">
              <c16:uniqueId val="{00000000-B58F-4EE4-8967-3ED77BEEF9B9}"/>
            </c:ext>
          </c:extLst>
        </c:ser>
        <c:dLbls>
          <c:showLegendKey val="0"/>
          <c:showVal val="0"/>
          <c:showCatName val="0"/>
          <c:showSerName val="0"/>
          <c:showPercent val="0"/>
          <c:showBubbleSize val="0"/>
        </c:dLbls>
        <c:gapWidth val="150"/>
        <c:axId val="114433024"/>
        <c:axId val="11445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B58F-4EE4-8967-3ED77BEEF9B9}"/>
            </c:ext>
          </c:extLst>
        </c:ser>
        <c:dLbls>
          <c:showLegendKey val="0"/>
          <c:showVal val="0"/>
          <c:showCatName val="0"/>
          <c:showSerName val="0"/>
          <c:showPercent val="0"/>
          <c:showBubbleSize val="0"/>
        </c:dLbls>
        <c:marker val="1"/>
        <c:smooth val="0"/>
        <c:axId val="114433024"/>
        <c:axId val="114451584"/>
      </c:lineChart>
      <c:dateAx>
        <c:axId val="114433024"/>
        <c:scaling>
          <c:orientation val="minMax"/>
        </c:scaling>
        <c:delete val="1"/>
        <c:axPos val="b"/>
        <c:numFmt formatCode="ge" sourceLinked="1"/>
        <c:majorTickMark val="none"/>
        <c:minorTickMark val="none"/>
        <c:tickLblPos val="none"/>
        <c:crossAx val="114451584"/>
        <c:crosses val="autoZero"/>
        <c:auto val="1"/>
        <c:lblOffset val="100"/>
        <c:baseTimeUnit val="years"/>
      </c:dateAx>
      <c:valAx>
        <c:axId val="1144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B9-47A5-B619-8A7C8A19A714}"/>
            </c:ext>
          </c:extLst>
        </c:ser>
        <c:dLbls>
          <c:showLegendKey val="0"/>
          <c:showVal val="0"/>
          <c:showCatName val="0"/>
          <c:showSerName val="0"/>
          <c:showPercent val="0"/>
          <c:showBubbleSize val="0"/>
        </c:dLbls>
        <c:gapWidth val="150"/>
        <c:axId val="115025408"/>
        <c:axId val="11502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3FB9-47A5-B619-8A7C8A19A714}"/>
            </c:ext>
          </c:extLst>
        </c:ser>
        <c:dLbls>
          <c:showLegendKey val="0"/>
          <c:showVal val="0"/>
          <c:showCatName val="0"/>
          <c:showSerName val="0"/>
          <c:showPercent val="0"/>
          <c:showBubbleSize val="0"/>
        </c:dLbls>
        <c:marker val="1"/>
        <c:smooth val="0"/>
        <c:axId val="115025408"/>
        <c:axId val="115027328"/>
      </c:lineChart>
      <c:dateAx>
        <c:axId val="115025408"/>
        <c:scaling>
          <c:orientation val="minMax"/>
        </c:scaling>
        <c:delete val="1"/>
        <c:axPos val="b"/>
        <c:numFmt formatCode="ge" sourceLinked="1"/>
        <c:majorTickMark val="none"/>
        <c:minorTickMark val="none"/>
        <c:tickLblPos val="none"/>
        <c:crossAx val="115027328"/>
        <c:crosses val="autoZero"/>
        <c:auto val="1"/>
        <c:lblOffset val="100"/>
        <c:baseTimeUnit val="years"/>
      </c:dateAx>
      <c:valAx>
        <c:axId val="11502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0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810.36</c:v>
                </c:pt>
                <c:pt idx="1">
                  <c:v>258.81</c:v>
                </c:pt>
                <c:pt idx="2">
                  <c:v>244.61</c:v>
                </c:pt>
                <c:pt idx="3">
                  <c:v>294.61</c:v>
                </c:pt>
                <c:pt idx="4">
                  <c:v>269.99</c:v>
                </c:pt>
              </c:numCache>
            </c:numRef>
          </c:val>
          <c:extLst xmlns:c16r2="http://schemas.microsoft.com/office/drawing/2015/06/chart">
            <c:ext xmlns:c16="http://schemas.microsoft.com/office/drawing/2014/chart" uri="{C3380CC4-5D6E-409C-BE32-E72D297353CC}">
              <c16:uniqueId val="{00000000-D760-4CCB-9653-5376F41B0548}"/>
            </c:ext>
          </c:extLst>
        </c:ser>
        <c:dLbls>
          <c:showLegendKey val="0"/>
          <c:showVal val="0"/>
          <c:showCatName val="0"/>
          <c:showSerName val="0"/>
          <c:showPercent val="0"/>
          <c:showBubbleSize val="0"/>
        </c:dLbls>
        <c:gapWidth val="150"/>
        <c:axId val="115054464"/>
        <c:axId val="11506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D760-4CCB-9653-5376F41B0548}"/>
            </c:ext>
          </c:extLst>
        </c:ser>
        <c:dLbls>
          <c:showLegendKey val="0"/>
          <c:showVal val="0"/>
          <c:showCatName val="0"/>
          <c:showSerName val="0"/>
          <c:showPercent val="0"/>
          <c:showBubbleSize val="0"/>
        </c:dLbls>
        <c:marker val="1"/>
        <c:smooth val="0"/>
        <c:axId val="115054464"/>
        <c:axId val="115060736"/>
      </c:lineChart>
      <c:dateAx>
        <c:axId val="115054464"/>
        <c:scaling>
          <c:orientation val="minMax"/>
        </c:scaling>
        <c:delete val="1"/>
        <c:axPos val="b"/>
        <c:numFmt formatCode="ge" sourceLinked="1"/>
        <c:majorTickMark val="none"/>
        <c:minorTickMark val="none"/>
        <c:tickLblPos val="none"/>
        <c:crossAx val="115060736"/>
        <c:crosses val="autoZero"/>
        <c:auto val="1"/>
        <c:lblOffset val="100"/>
        <c:baseTimeUnit val="years"/>
      </c:dateAx>
      <c:valAx>
        <c:axId val="115060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05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227.51</c:v>
                </c:pt>
                <c:pt idx="1">
                  <c:v>214.77</c:v>
                </c:pt>
                <c:pt idx="2">
                  <c:v>194.63</c:v>
                </c:pt>
                <c:pt idx="3">
                  <c:v>190.71</c:v>
                </c:pt>
                <c:pt idx="4">
                  <c:v>170.37</c:v>
                </c:pt>
              </c:numCache>
            </c:numRef>
          </c:val>
          <c:extLst xmlns:c16r2="http://schemas.microsoft.com/office/drawing/2015/06/chart">
            <c:ext xmlns:c16="http://schemas.microsoft.com/office/drawing/2014/chart" uri="{C3380CC4-5D6E-409C-BE32-E72D297353CC}">
              <c16:uniqueId val="{00000000-47C5-4372-938B-3182AB994908}"/>
            </c:ext>
          </c:extLst>
        </c:ser>
        <c:dLbls>
          <c:showLegendKey val="0"/>
          <c:showVal val="0"/>
          <c:showCatName val="0"/>
          <c:showSerName val="0"/>
          <c:showPercent val="0"/>
          <c:showBubbleSize val="0"/>
        </c:dLbls>
        <c:gapWidth val="150"/>
        <c:axId val="114514176"/>
        <c:axId val="11452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47C5-4372-938B-3182AB994908}"/>
            </c:ext>
          </c:extLst>
        </c:ser>
        <c:dLbls>
          <c:showLegendKey val="0"/>
          <c:showVal val="0"/>
          <c:showCatName val="0"/>
          <c:showSerName val="0"/>
          <c:showPercent val="0"/>
          <c:showBubbleSize val="0"/>
        </c:dLbls>
        <c:marker val="1"/>
        <c:smooth val="0"/>
        <c:axId val="114514176"/>
        <c:axId val="114520448"/>
      </c:lineChart>
      <c:dateAx>
        <c:axId val="114514176"/>
        <c:scaling>
          <c:orientation val="minMax"/>
        </c:scaling>
        <c:delete val="1"/>
        <c:axPos val="b"/>
        <c:numFmt formatCode="ge" sourceLinked="1"/>
        <c:majorTickMark val="none"/>
        <c:minorTickMark val="none"/>
        <c:tickLblPos val="none"/>
        <c:crossAx val="114520448"/>
        <c:crosses val="autoZero"/>
        <c:auto val="1"/>
        <c:lblOffset val="100"/>
        <c:baseTimeUnit val="years"/>
      </c:dateAx>
      <c:valAx>
        <c:axId val="114520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5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122.75</c:v>
                </c:pt>
                <c:pt idx="1">
                  <c:v>124.5</c:v>
                </c:pt>
                <c:pt idx="2">
                  <c:v>123.83</c:v>
                </c:pt>
                <c:pt idx="3">
                  <c:v>118.93</c:v>
                </c:pt>
                <c:pt idx="4">
                  <c:v>125.04</c:v>
                </c:pt>
              </c:numCache>
            </c:numRef>
          </c:val>
          <c:extLst xmlns:c16r2="http://schemas.microsoft.com/office/drawing/2015/06/chart">
            <c:ext xmlns:c16="http://schemas.microsoft.com/office/drawing/2014/chart" uri="{C3380CC4-5D6E-409C-BE32-E72D297353CC}">
              <c16:uniqueId val="{00000000-E6F2-4743-9338-5E45F37C38D0}"/>
            </c:ext>
          </c:extLst>
        </c:ser>
        <c:dLbls>
          <c:showLegendKey val="0"/>
          <c:showVal val="0"/>
          <c:showCatName val="0"/>
          <c:showSerName val="0"/>
          <c:showPercent val="0"/>
          <c:showBubbleSize val="0"/>
        </c:dLbls>
        <c:gapWidth val="150"/>
        <c:axId val="114549888"/>
        <c:axId val="11455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E6F2-4743-9338-5E45F37C38D0}"/>
            </c:ext>
          </c:extLst>
        </c:ser>
        <c:dLbls>
          <c:showLegendKey val="0"/>
          <c:showVal val="0"/>
          <c:showCatName val="0"/>
          <c:showSerName val="0"/>
          <c:showPercent val="0"/>
          <c:showBubbleSize val="0"/>
        </c:dLbls>
        <c:marker val="1"/>
        <c:smooth val="0"/>
        <c:axId val="114549888"/>
        <c:axId val="114551808"/>
      </c:lineChart>
      <c:dateAx>
        <c:axId val="114549888"/>
        <c:scaling>
          <c:orientation val="minMax"/>
        </c:scaling>
        <c:delete val="1"/>
        <c:axPos val="b"/>
        <c:numFmt formatCode="ge" sourceLinked="1"/>
        <c:majorTickMark val="none"/>
        <c:minorTickMark val="none"/>
        <c:tickLblPos val="none"/>
        <c:crossAx val="114551808"/>
        <c:crosses val="autoZero"/>
        <c:auto val="1"/>
        <c:lblOffset val="100"/>
        <c:baseTimeUnit val="years"/>
      </c:dateAx>
      <c:valAx>
        <c:axId val="1145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172.04</c:v>
                </c:pt>
                <c:pt idx="1">
                  <c:v>169.75</c:v>
                </c:pt>
                <c:pt idx="2">
                  <c:v>170.56</c:v>
                </c:pt>
                <c:pt idx="3">
                  <c:v>176.85</c:v>
                </c:pt>
                <c:pt idx="4">
                  <c:v>169.05</c:v>
                </c:pt>
              </c:numCache>
            </c:numRef>
          </c:val>
          <c:extLst xmlns:c16r2="http://schemas.microsoft.com/office/drawing/2015/06/chart">
            <c:ext xmlns:c16="http://schemas.microsoft.com/office/drawing/2014/chart" uri="{C3380CC4-5D6E-409C-BE32-E72D297353CC}">
              <c16:uniqueId val="{00000000-B13F-432D-96C6-0CB0DC07D165}"/>
            </c:ext>
          </c:extLst>
        </c:ser>
        <c:dLbls>
          <c:showLegendKey val="0"/>
          <c:showVal val="0"/>
          <c:showCatName val="0"/>
          <c:showSerName val="0"/>
          <c:showPercent val="0"/>
          <c:showBubbleSize val="0"/>
        </c:dLbls>
        <c:gapWidth val="150"/>
        <c:axId val="114640000"/>
        <c:axId val="11464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B13F-432D-96C6-0CB0DC07D165}"/>
            </c:ext>
          </c:extLst>
        </c:ser>
        <c:dLbls>
          <c:showLegendKey val="0"/>
          <c:showVal val="0"/>
          <c:showCatName val="0"/>
          <c:showSerName val="0"/>
          <c:showPercent val="0"/>
          <c:showBubbleSize val="0"/>
        </c:dLbls>
        <c:marker val="1"/>
        <c:smooth val="0"/>
        <c:axId val="114640000"/>
        <c:axId val="114641920"/>
      </c:lineChart>
      <c:dateAx>
        <c:axId val="114640000"/>
        <c:scaling>
          <c:orientation val="minMax"/>
        </c:scaling>
        <c:delete val="1"/>
        <c:axPos val="b"/>
        <c:numFmt formatCode="ge" sourceLinked="1"/>
        <c:majorTickMark val="none"/>
        <c:minorTickMark val="none"/>
        <c:tickLblPos val="none"/>
        <c:crossAx val="114641920"/>
        <c:crosses val="autoZero"/>
        <c:auto val="1"/>
        <c:lblOffset val="100"/>
        <c:baseTimeUnit val="years"/>
      </c:dateAx>
      <c:valAx>
        <c:axId val="1146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K15" sqref="BK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沖縄県　名護市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62840</v>
      </c>
      <c r="AM8" s="70"/>
      <c r="AN8" s="70"/>
      <c r="AO8" s="70"/>
      <c r="AP8" s="70"/>
      <c r="AQ8" s="70"/>
      <c r="AR8" s="70"/>
      <c r="AS8" s="70"/>
      <c r="AT8" s="66">
        <f>データ!$S$6</f>
        <v>210.9</v>
      </c>
      <c r="AU8" s="67"/>
      <c r="AV8" s="67"/>
      <c r="AW8" s="67"/>
      <c r="AX8" s="67"/>
      <c r="AY8" s="67"/>
      <c r="AZ8" s="67"/>
      <c r="BA8" s="67"/>
      <c r="BB8" s="69">
        <f>データ!$T$6</f>
        <v>297.95999999999998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74.42</v>
      </c>
      <c r="J10" s="67"/>
      <c r="K10" s="67"/>
      <c r="L10" s="67"/>
      <c r="M10" s="67"/>
      <c r="N10" s="67"/>
      <c r="O10" s="68"/>
      <c r="P10" s="69">
        <f>データ!$P$6</f>
        <v>96.16</v>
      </c>
      <c r="Q10" s="69"/>
      <c r="R10" s="69"/>
      <c r="S10" s="69"/>
      <c r="T10" s="69"/>
      <c r="U10" s="69"/>
      <c r="V10" s="69"/>
      <c r="W10" s="70">
        <f>データ!$Q$6</f>
        <v>3337</v>
      </c>
      <c r="X10" s="70"/>
      <c r="Y10" s="70"/>
      <c r="Z10" s="70"/>
      <c r="AA10" s="70"/>
      <c r="AB10" s="70"/>
      <c r="AC10" s="70"/>
      <c r="AD10" s="2"/>
      <c r="AE10" s="2"/>
      <c r="AF10" s="2"/>
      <c r="AG10" s="2"/>
      <c r="AH10" s="4"/>
      <c r="AI10" s="4"/>
      <c r="AJ10" s="4"/>
      <c r="AK10" s="4"/>
      <c r="AL10" s="70">
        <f>データ!$U$6</f>
        <v>59757</v>
      </c>
      <c r="AM10" s="70"/>
      <c r="AN10" s="70"/>
      <c r="AO10" s="70"/>
      <c r="AP10" s="70"/>
      <c r="AQ10" s="70"/>
      <c r="AR10" s="70"/>
      <c r="AS10" s="70"/>
      <c r="AT10" s="66">
        <f>データ!$V$6</f>
        <v>58.37</v>
      </c>
      <c r="AU10" s="67"/>
      <c r="AV10" s="67"/>
      <c r="AW10" s="67"/>
      <c r="AX10" s="67"/>
      <c r="AY10" s="67"/>
      <c r="AZ10" s="67"/>
      <c r="BA10" s="67"/>
      <c r="BB10" s="69">
        <f>データ!$W$6</f>
        <v>1023.76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OTIi/6WhzXQ2jhNgdA6rGOiNpvkN0Y9Pl0+tRFvrMdOlk9qYeY7+q8Rct4F22Sv6i5v2y/bU8tUB4J8ASGl6w==" saltValue="GFBHQl3O5YUfHeEsHmcJ3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472093</v>
      </c>
      <c r="D6" s="33">
        <f t="shared" si="3"/>
        <v>46</v>
      </c>
      <c r="E6" s="33">
        <f t="shared" si="3"/>
        <v>1</v>
      </c>
      <c r="F6" s="33">
        <f t="shared" si="3"/>
        <v>0</v>
      </c>
      <c r="G6" s="33">
        <f t="shared" si="3"/>
        <v>1</v>
      </c>
      <c r="H6" s="33" t="str">
        <f t="shared" si="3"/>
        <v>沖縄県　名護市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74.42</v>
      </c>
      <c r="P6" s="34">
        <f t="shared" si="3"/>
        <v>96.16</v>
      </c>
      <c r="Q6" s="34">
        <f t="shared" si="3"/>
        <v>3337</v>
      </c>
      <c r="R6" s="34">
        <f t="shared" si="3"/>
        <v>62840</v>
      </c>
      <c r="S6" s="34">
        <f t="shared" si="3"/>
        <v>210.9</v>
      </c>
      <c r="T6" s="34">
        <f t="shared" si="3"/>
        <v>297.95999999999998</v>
      </c>
      <c r="U6" s="34">
        <f t="shared" si="3"/>
        <v>59757</v>
      </c>
      <c r="V6" s="34">
        <f t="shared" si="3"/>
        <v>58.37</v>
      </c>
      <c r="W6" s="34">
        <f t="shared" si="3"/>
        <v>1023.76</v>
      </c>
      <c r="X6" s="35">
        <f>IF(X7="",NA(),X7)</f>
        <v>125.76</v>
      </c>
      <c r="Y6" s="35">
        <f t="shared" ref="Y6:AG6" si="4">IF(Y7="",NA(),Y7)</f>
        <v>123.97</v>
      </c>
      <c r="Z6" s="35">
        <f t="shared" si="4"/>
        <v>126.36</v>
      </c>
      <c r="AA6" s="35">
        <f t="shared" si="4"/>
        <v>118.67</v>
      </c>
      <c r="AB6" s="35">
        <f t="shared" si="4"/>
        <v>124.45</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810.36</v>
      </c>
      <c r="AU6" s="35">
        <f t="shared" ref="AU6:BC6" si="6">IF(AU7="",NA(),AU7)</f>
        <v>258.81</v>
      </c>
      <c r="AV6" s="35">
        <f t="shared" si="6"/>
        <v>244.61</v>
      </c>
      <c r="AW6" s="35">
        <f t="shared" si="6"/>
        <v>294.61</v>
      </c>
      <c r="AX6" s="35">
        <f t="shared" si="6"/>
        <v>269.99</v>
      </c>
      <c r="AY6" s="35">
        <f t="shared" si="6"/>
        <v>739.59</v>
      </c>
      <c r="AZ6" s="35">
        <f t="shared" si="6"/>
        <v>335.95</v>
      </c>
      <c r="BA6" s="35">
        <f t="shared" si="6"/>
        <v>346.59</v>
      </c>
      <c r="BB6" s="35">
        <f t="shared" si="6"/>
        <v>357.82</v>
      </c>
      <c r="BC6" s="35">
        <f t="shared" si="6"/>
        <v>355.5</v>
      </c>
      <c r="BD6" s="34" t="str">
        <f>IF(BD7="","",IF(BD7="-","【-】","【"&amp;SUBSTITUTE(TEXT(BD7,"#,##0.00"),"-","△")&amp;"】"))</f>
        <v>【264.34】</v>
      </c>
      <c r="BE6" s="35">
        <f>IF(BE7="",NA(),BE7)</f>
        <v>227.51</v>
      </c>
      <c r="BF6" s="35">
        <f t="shared" ref="BF6:BN6" si="7">IF(BF7="",NA(),BF7)</f>
        <v>214.77</v>
      </c>
      <c r="BG6" s="35">
        <f t="shared" si="7"/>
        <v>194.63</v>
      </c>
      <c r="BH6" s="35">
        <f t="shared" si="7"/>
        <v>190.71</v>
      </c>
      <c r="BI6" s="35">
        <f t="shared" si="7"/>
        <v>170.37</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122.75</v>
      </c>
      <c r="BQ6" s="35">
        <f t="shared" ref="BQ6:BY6" si="8">IF(BQ7="",NA(),BQ7)</f>
        <v>124.5</v>
      </c>
      <c r="BR6" s="35">
        <f t="shared" si="8"/>
        <v>123.83</v>
      </c>
      <c r="BS6" s="35">
        <f t="shared" si="8"/>
        <v>118.93</v>
      </c>
      <c r="BT6" s="35">
        <f t="shared" si="8"/>
        <v>125.04</v>
      </c>
      <c r="BU6" s="35">
        <f t="shared" si="8"/>
        <v>99.46</v>
      </c>
      <c r="BV6" s="35">
        <f t="shared" si="8"/>
        <v>105.21</v>
      </c>
      <c r="BW6" s="35">
        <f t="shared" si="8"/>
        <v>105.71</v>
      </c>
      <c r="BX6" s="35">
        <f t="shared" si="8"/>
        <v>106.01</v>
      </c>
      <c r="BY6" s="35">
        <f t="shared" si="8"/>
        <v>104.57</v>
      </c>
      <c r="BZ6" s="34" t="str">
        <f>IF(BZ7="","",IF(BZ7="-","【-】","【"&amp;SUBSTITUTE(TEXT(BZ7,"#,##0.00"),"-","△")&amp;"】"))</f>
        <v>【104.36】</v>
      </c>
      <c r="CA6" s="35">
        <f>IF(CA7="",NA(),CA7)</f>
        <v>172.04</v>
      </c>
      <c r="CB6" s="35">
        <f t="shared" ref="CB6:CJ6" si="9">IF(CB7="",NA(),CB7)</f>
        <v>169.75</v>
      </c>
      <c r="CC6" s="35">
        <f t="shared" si="9"/>
        <v>170.56</v>
      </c>
      <c r="CD6" s="35">
        <f t="shared" si="9"/>
        <v>176.85</v>
      </c>
      <c r="CE6" s="35">
        <f t="shared" si="9"/>
        <v>169.05</v>
      </c>
      <c r="CF6" s="35">
        <f t="shared" si="9"/>
        <v>171.78</v>
      </c>
      <c r="CG6" s="35">
        <f t="shared" si="9"/>
        <v>162.59</v>
      </c>
      <c r="CH6" s="35">
        <f t="shared" si="9"/>
        <v>162.15</v>
      </c>
      <c r="CI6" s="35">
        <f t="shared" si="9"/>
        <v>162.24</v>
      </c>
      <c r="CJ6" s="35">
        <f t="shared" si="9"/>
        <v>165.47</v>
      </c>
      <c r="CK6" s="34" t="str">
        <f>IF(CK7="","",IF(CK7="-","【-】","【"&amp;SUBSTITUTE(TEXT(CK7,"#,##0.00"),"-","△")&amp;"】"))</f>
        <v>【165.71】</v>
      </c>
      <c r="CL6" s="35">
        <f>IF(CL7="",NA(),CL7)</f>
        <v>61.05</v>
      </c>
      <c r="CM6" s="35">
        <f t="shared" ref="CM6:CU6" si="10">IF(CM7="",NA(),CM7)</f>
        <v>60.95</v>
      </c>
      <c r="CN6" s="35">
        <f t="shared" si="10"/>
        <v>61.05</v>
      </c>
      <c r="CO6" s="35">
        <f t="shared" si="10"/>
        <v>61.49</v>
      </c>
      <c r="CP6" s="35">
        <f t="shared" si="10"/>
        <v>63.64</v>
      </c>
      <c r="CQ6" s="35">
        <f t="shared" si="10"/>
        <v>59.68</v>
      </c>
      <c r="CR6" s="35">
        <f t="shared" si="10"/>
        <v>59.17</v>
      </c>
      <c r="CS6" s="35">
        <f t="shared" si="10"/>
        <v>59.34</v>
      </c>
      <c r="CT6" s="35">
        <f t="shared" si="10"/>
        <v>59.11</v>
      </c>
      <c r="CU6" s="35">
        <f t="shared" si="10"/>
        <v>59.74</v>
      </c>
      <c r="CV6" s="34" t="str">
        <f>IF(CV7="","",IF(CV7="-","【-】","【"&amp;SUBSTITUTE(TEXT(CV7,"#,##0.00"),"-","△")&amp;"】"))</f>
        <v>【60.41】</v>
      </c>
      <c r="CW6" s="35">
        <f>IF(CW7="",NA(),CW7)</f>
        <v>91.43</v>
      </c>
      <c r="CX6" s="35">
        <f t="shared" ref="CX6:DF6" si="11">IF(CX7="",NA(),CX7)</f>
        <v>91.07</v>
      </c>
      <c r="CY6" s="35">
        <f t="shared" si="11"/>
        <v>91.42</v>
      </c>
      <c r="CZ6" s="35">
        <f t="shared" si="11"/>
        <v>91.22</v>
      </c>
      <c r="DA6" s="35">
        <f t="shared" si="11"/>
        <v>90.47</v>
      </c>
      <c r="DB6" s="35">
        <f t="shared" si="11"/>
        <v>87.63</v>
      </c>
      <c r="DC6" s="35">
        <f t="shared" si="11"/>
        <v>87.6</v>
      </c>
      <c r="DD6" s="35">
        <f t="shared" si="11"/>
        <v>87.74</v>
      </c>
      <c r="DE6" s="35">
        <f t="shared" si="11"/>
        <v>87.91</v>
      </c>
      <c r="DF6" s="35">
        <f t="shared" si="11"/>
        <v>87.28</v>
      </c>
      <c r="DG6" s="34" t="str">
        <f>IF(DG7="","",IF(DG7="-","【-】","【"&amp;SUBSTITUTE(TEXT(DG7,"#,##0.00"),"-","△")&amp;"】"))</f>
        <v>【89.93】</v>
      </c>
      <c r="DH6" s="35">
        <f>IF(DH7="",NA(),DH7)</f>
        <v>29.6</v>
      </c>
      <c r="DI6" s="35">
        <f t="shared" ref="DI6:DQ6" si="12">IF(DI7="",NA(),DI7)</f>
        <v>55.25</v>
      </c>
      <c r="DJ6" s="35">
        <f t="shared" si="12"/>
        <v>55.43</v>
      </c>
      <c r="DK6" s="35">
        <f t="shared" si="12"/>
        <v>56.86</v>
      </c>
      <c r="DL6" s="35">
        <f t="shared" si="12"/>
        <v>55.96</v>
      </c>
      <c r="DM6" s="35">
        <f t="shared" si="12"/>
        <v>39.65</v>
      </c>
      <c r="DN6" s="35">
        <f t="shared" si="12"/>
        <v>45.25</v>
      </c>
      <c r="DO6" s="35">
        <f t="shared" si="12"/>
        <v>46.27</v>
      </c>
      <c r="DP6" s="35">
        <f t="shared" si="12"/>
        <v>46.88</v>
      </c>
      <c r="DQ6" s="35">
        <f t="shared" si="12"/>
        <v>46.94</v>
      </c>
      <c r="DR6" s="34" t="str">
        <f>IF(DR7="","",IF(DR7="-","【-】","【"&amp;SUBSTITUTE(TEXT(DR7,"#,##0.00"),"-","△")&amp;"】"))</f>
        <v>【48.12】</v>
      </c>
      <c r="DS6" s="35">
        <f>IF(DS7="",NA(),DS7)</f>
        <v>3.67</v>
      </c>
      <c r="DT6" s="35">
        <f t="shared" ref="DT6:EB6" si="13">IF(DT7="",NA(),DT7)</f>
        <v>5.38</v>
      </c>
      <c r="DU6" s="35">
        <f t="shared" si="13"/>
        <v>8.0399999999999991</v>
      </c>
      <c r="DV6" s="35">
        <f t="shared" si="13"/>
        <v>20.309999999999999</v>
      </c>
      <c r="DW6" s="35">
        <f t="shared" si="13"/>
        <v>21.37</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0.16</v>
      </c>
      <c r="EE6" s="35">
        <f t="shared" ref="EE6:EM6" si="14">IF(EE7="",NA(),EE7)</f>
        <v>0.24</v>
      </c>
      <c r="EF6" s="35">
        <f t="shared" si="14"/>
        <v>0.23</v>
      </c>
      <c r="EG6" s="35">
        <f t="shared" si="14"/>
        <v>0.21</v>
      </c>
      <c r="EH6" s="35">
        <f t="shared" si="14"/>
        <v>0.61</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472093</v>
      </c>
      <c r="D7" s="37">
        <v>46</v>
      </c>
      <c r="E7" s="37">
        <v>1</v>
      </c>
      <c r="F7" s="37">
        <v>0</v>
      </c>
      <c r="G7" s="37">
        <v>1</v>
      </c>
      <c r="H7" s="37" t="s">
        <v>105</v>
      </c>
      <c r="I7" s="37" t="s">
        <v>106</v>
      </c>
      <c r="J7" s="37" t="s">
        <v>107</v>
      </c>
      <c r="K7" s="37" t="s">
        <v>108</v>
      </c>
      <c r="L7" s="37" t="s">
        <v>109</v>
      </c>
      <c r="M7" s="37" t="s">
        <v>110</v>
      </c>
      <c r="N7" s="38" t="s">
        <v>111</v>
      </c>
      <c r="O7" s="38">
        <v>74.42</v>
      </c>
      <c r="P7" s="38">
        <v>96.16</v>
      </c>
      <c r="Q7" s="38">
        <v>3337</v>
      </c>
      <c r="R7" s="38">
        <v>62840</v>
      </c>
      <c r="S7" s="38">
        <v>210.9</v>
      </c>
      <c r="T7" s="38">
        <v>297.95999999999998</v>
      </c>
      <c r="U7" s="38">
        <v>59757</v>
      </c>
      <c r="V7" s="38">
        <v>58.37</v>
      </c>
      <c r="W7" s="38">
        <v>1023.76</v>
      </c>
      <c r="X7" s="38">
        <v>125.76</v>
      </c>
      <c r="Y7" s="38">
        <v>123.97</v>
      </c>
      <c r="Z7" s="38">
        <v>126.36</v>
      </c>
      <c r="AA7" s="38">
        <v>118.67</v>
      </c>
      <c r="AB7" s="38">
        <v>124.45</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810.36</v>
      </c>
      <c r="AU7" s="38">
        <v>258.81</v>
      </c>
      <c r="AV7" s="38">
        <v>244.61</v>
      </c>
      <c r="AW7" s="38">
        <v>294.61</v>
      </c>
      <c r="AX7" s="38">
        <v>269.99</v>
      </c>
      <c r="AY7" s="38">
        <v>739.59</v>
      </c>
      <c r="AZ7" s="38">
        <v>335.95</v>
      </c>
      <c r="BA7" s="38">
        <v>346.59</v>
      </c>
      <c r="BB7" s="38">
        <v>357.82</v>
      </c>
      <c r="BC7" s="38">
        <v>355.5</v>
      </c>
      <c r="BD7" s="38">
        <v>264.33999999999997</v>
      </c>
      <c r="BE7" s="38">
        <v>227.51</v>
      </c>
      <c r="BF7" s="38">
        <v>214.77</v>
      </c>
      <c r="BG7" s="38">
        <v>194.63</v>
      </c>
      <c r="BH7" s="38">
        <v>190.71</v>
      </c>
      <c r="BI7" s="38">
        <v>170.37</v>
      </c>
      <c r="BJ7" s="38">
        <v>324.08999999999997</v>
      </c>
      <c r="BK7" s="38">
        <v>319.82</v>
      </c>
      <c r="BL7" s="38">
        <v>312.02999999999997</v>
      </c>
      <c r="BM7" s="38">
        <v>307.45999999999998</v>
      </c>
      <c r="BN7" s="38">
        <v>312.58</v>
      </c>
      <c r="BO7" s="38">
        <v>274.27</v>
      </c>
      <c r="BP7" s="38">
        <v>122.75</v>
      </c>
      <c r="BQ7" s="38">
        <v>124.5</v>
      </c>
      <c r="BR7" s="38">
        <v>123.83</v>
      </c>
      <c r="BS7" s="38">
        <v>118.93</v>
      </c>
      <c r="BT7" s="38">
        <v>125.04</v>
      </c>
      <c r="BU7" s="38">
        <v>99.46</v>
      </c>
      <c r="BV7" s="38">
        <v>105.21</v>
      </c>
      <c r="BW7" s="38">
        <v>105.71</v>
      </c>
      <c r="BX7" s="38">
        <v>106.01</v>
      </c>
      <c r="BY7" s="38">
        <v>104.57</v>
      </c>
      <c r="BZ7" s="38">
        <v>104.36</v>
      </c>
      <c r="CA7" s="38">
        <v>172.04</v>
      </c>
      <c r="CB7" s="38">
        <v>169.75</v>
      </c>
      <c r="CC7" s="38">
        <v>170.56</v>
      </c>
      <c r="CD7" s="38">
        <v>176.85</v>
      </c>
      <c r="CE7" s="38">
        <v>169.05</v>
      </c>
      <c r="CF7" s="38">
        <v>171.78</v>
      </c>
      <c r="CG7" s="38">
        <v>162.59</v>
      </c>
      <c r="CH7" s="38">
        <v>162.15</v>
      </c>
      <c r="CI7" s="38">
        <v>162.24</v>
      </c>
      <c r="CJ7" s="38">
        <v>165.47</v>
      </c>
      <c r="CK7" s="38">
        <v>165.71</v>
      </c>
      <c r="CL7" s="38">
        <v>61.05</v>
      </c>
      <c r="CM7" s="38">
        <v>60.95</v>
      </c>
      <c r="CN7" s="38">
        <v>61.05</v>
      </c>
      <c r="CO7" s="38">
        <v>61.49</v>
      </c>
      <c r="CP7" s="38">
        <v>63.64</v>
      </c>
      <c r="CQ7" s="38">
        <v>59.68</v>
      </c>
      <c r="CR7" s="38">
        <v>59.17</v>
      </c>
      <c r="CS7" s="38">
        <v>59.34</v>
      </c>
      <c r="CT7" s="38">
        <v>59.11</v>
      </c>
      <c r="CU7" s="38">
        <v>59.74</v>
      </c>
      <c r="CV7" s="38">
        <v>60.41</v>
      </c>
      <c r="CW7" s="38">
        <v>91.43</v>
      </c>
      <c r="CX7" s="38">
        <v>91.07</v>
      </c>
      <c r="CY7" s="38">
        <v>91.42</v>
      </c>
      <c r="CZ7" s="38">
        <v>91.22</v>
      </c>
      <c r="DA7" s="38">
        <v>90.47</v>
      </c>
      <c r="DB7" s="38">
        <v>87.63</v>
      </c>
      <c r="DC7" s="38">
        <v>87.6</v>
      </c>
      <c r="DD7" s="38">
        <v>87.74</v>
      </c>
      <c r="DE7" s="38">
        <v>87.91</v>
      </c>
      <c r="DF7" s="38">
        <v>87.28</v>
      </c>
      <c r="DG7" s="38">
        <v>89.93</v>
      </c>
      <c r="DH7" s="38">
        <v>29.6</v>
      </c>
      <c r="DI7" s="38">
        <v>55.25</v>
      </c>
      <c r="DJ7" s="38">
        <v>55.43</v>
      </c>
      <c r="DK7" s="38">
        <v>56.86</v>
      </c>
      <c r="DL7" s="38">
        <v>55.96</v>
      </c>
      <c r="DM7" s="38">
        <v>39.65</v>
      </c>
      <c r="DN7" s="38">
        <v>45.25</v>
      </c>
      <c r="DO7" s="38">
        <v>46.27</v>
      </c>
      <c r="DP7" s="38">
        <v>46.88</v>
      </c>
      <c r="DQ7" s="38">
        <v>46.94</v>
      </c>
      <c r="DR7" s="38">
        <v>48.12</v>
      </c>
      <c r="DS7" s="38">
        <v>3.67</v>
      </c>
      <c r="DT7" s="38">
        <v>5.38</v>
      </c>
      <c r="DU7" s="38">
        <v>8.0399999999999991</v>
      </c>
      <c r="DV7" s="38">
        <v>20.309999999999999</v>
      </c>
      <c r="DW7" s="38">
        <v>21.37</v>
      </c>
      <c r="DX7" s="38">
        <v>9.7100000000000009</v>
      </c>
      <c r="DY7" s="38">
        <v>10.71</v>
      </c>
      <c r="DZ7" s="38">
        <v>10.93</v>
      </c>
      <c r="EA7" s="38">
        <v>13.39</v>
      </c>
      <c r="EB7" s="38">
        <v>14.48</v>
      </c>
      <c r="EC7" s="38">
        <v>15.89</v>
      </c>
      <c r="ED7" s="38">
        <v>0.16</v>
      </c>
      <c r="EE7" s="38">
        <v>0.24</v>
      </c>
      <c r="EF7" s="38">
        <v>0.23</v>
      </c>
      <c r="EG7" s="38">
        <v>0.21</v>
      </c>
      <c r="EH7" s="38">
        <v>0.61</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2019-01-21T02:15:00Z</cp:lastPrinted>
  <dcterms:created xsi:type="dcterms:W3CDTF">2018-12-03T08:39:58Z</dcterms:created>
  <dcterms:modified xsi:type="dcterms:W3CDTF">2019-01-31T05:04:48Z</dcterms:modified>
  <cp:category/>
</cp:coreProperties>
</file>