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l7hBIHBBf/onBq7fewYKcZfnBbwoHDmRDk+enlgkLGJoBGTQ4MxqQOupwANhxFhjzWRmv34UDK31ESWvFFXSMA==" workbookSaltValue="187O/aXfC5zxGPcKrd99Y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AD8" i="4"/>
  <c r="P8" i="4"/>
  <c r="I8" i="4"/>
  <c r="B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<sst xmlns="http://schemas.openxmlformats.org/spreadsheetml/2006/main" count="240" uniqueCount="126">
  <si>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</si>
  <si>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</si>
  <si>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</si>
  <si>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</si>
  <si>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</si>
  <si>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</si>
  <si>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</si>
  <si>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</si>
  <si>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</si>
  <si>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</si>
  <si>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</si>
  <si>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</si>
  <si>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</si>
  <si>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</si>
  <si>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</si>
  <si>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</si>
  <si>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</si>
  <si>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</si>
  <si>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</si>
  <si>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</si>
  <si>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</si>
  <si>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</si>
  <si>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</si>
  <si>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</si>
  <si>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</si>
  <si>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</si>
  <si>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</si>
  <si>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</si>
  <si>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</si>
  <si>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</si>
  <si>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</si>
  <si>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</si>
  <si>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</si>
  <si>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</si>
  <si>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</si>
  <si>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</si>
  <si>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</si>
  <si>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</si>
  <si>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</si>
  <si>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</si>
  <si>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</si>
  <si>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</si>
  <si>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</si>
  <si>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</si>
  <si>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</si>
  <si>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</si>
  <si>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</si>
  <si>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</si>
  <si>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</si>
  <si>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</si>
  <si>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</si>
  <si>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</si>
  <si>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</si>
  <si>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</si>
  <si>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</si>
  <si>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</si>
  <si>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</si>
  <si>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</si>
  <si>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</si>
  <si>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</si>
  <si>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</si>
  <si>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</si>
  <si>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</si>
  <si>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</si>
  <si>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</si>
  <si>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</si>
  <si>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</si>
  <si>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</si>
  <si>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</si>
  <si>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</si>
  <si>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</si>
  <si>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</si>
  <si>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</si>
  <si>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</si>
  <si>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</si>
  <si>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</si>
  <si>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</si>
  <si>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</si>
  <si>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</si>
  <si>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</si>
  <si>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</si>
  <si>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</si>
  <si>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</si>
  <si>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</si>
  <si>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</si>
  <si>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</si>
  <si>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</si>
  <si>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</si>
  <si>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</si>
  <si>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</si>
  <si>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</si>
  <si>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</si>
  <si>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</si>
  <si>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</si>
  <si>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</si>
  <si>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</si>
  <si>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</si>
  <si>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</si>
  <si>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</si>
  <si>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</si>
  <si>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</si>
  <si>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</si>
  <si>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</si>
  <si>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</si>
  <si>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</si>
  <si>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</si>
  <si>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</si>
  <si>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</si>
  <si>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</si>
  <si>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</si>
  <si>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名護市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</si>
  <si>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</si>
  <si>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</si>
  <si>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</si>
  <si>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</si>
  <si>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</si>
  <si>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</si>
  <si>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</si>
  <si>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</si>
  <si>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</si>
  <si>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</si>
  <si>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</si>
  <si>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</si>
  <si>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喜瀬下水処理場は、平成3年の供用開始から28年が経過している。近年、老朽化によるマンホールポンプ等の修繕費が増加傾向にあるため、ストックマネジメント計画に基づき、効率的かつ計画的な管理をすすめていくこととしている。
　また、現在、管渠については、大規模な修繕等はみられないが、時折、管の詰まり等が発生しているため、下水道利用者への適切な利用を呼びかけたり、日頃の点検等により適正な事業運営を行っていく。</t>
    <rPh sb="1" eb="3">
      <t>キセ</t>
    </rPh>
    <rPh sb="3" eb="5">
      <t>ゲスイ</t>
    </rPh>
    <rPh sb="5" eb="8">
      <t>ショリジョウ</t>
    </rPh>
    <rPh sb="10" eb="12">
      <t>ヘイセイ</t>
    </rPh>
    <rPh sb="13" eb="14">
      <t>ネン</t>
    </rPh>
    <rPh sb="15" eb="17">
      <t>キョウヨウ</t>
    </rPh>
    <rPh sb="17" eb="19">
      <t>カイシ</t>
    </rPh>
    <rPh sb="23" eb="24">
      <t>ネン</t>
    </rPh>
    <rPh sb="25" eb="27">
      <t>ケイカ</t>
    </rPh>
    <rPh sb="32" eb="34">
      <t>キンネン</t>
    </rPh>
    <rPh sb="35" eb="38">
      <t>ロウキュウカ</t>
    </rPh>
    <rPh sb="49" eb="50">
      <t>ナド</t>
    </rPh>
    <rPh sb="51" eb="54">
      <t>シュウゼンヒ</t>
    </rPh>
    <rPh sb="55" eb="57">
      <t>ゾウカ</t>
    </rPh>
    <rPh sb="57" eb="59">
      <t>ケイコウ</t>
    </rPh>
    <rPh sb="75" eb="77">
      <t>ケイカク</t>
    </rPh>
    <rPh sb="78" eb="79">
      <t>モト</t>
    </rPh>
    <rPh sb="82" eb="85">
      <t>コウリツテキ</t>
    </rPh>
    <rPh sb="87" eb="90">
      <t>ケイカクテキ</t>
    </rPh>
    <rPh sb="91" eb="93">
      <t>カンリ</t>
    </rPh>
    <rPh sb="113" eb="115">
      <t>ゲンザイ</t>
    </rPh>
    <rPh sb="116" eb="118">
      <t>カンキョ</t>
    </rPh>
    <rPh sb="124" eb="127">
      <t>ダイキボ</t>
    </rPh>
    <rPh sb="128" eb="130">
      <t>シュウゼン</t>
    </rPh>
    <rPh sb="130" eb="131">
      <t>ナド</t>
    </rPh>
    <rPh sb="139" eb="141">
      <t>トキオリ</t>
    </rPh>
    <rPh sb="142" eb="143">
      <t>カン</t>
    </rPh>
    <rPh sb="144" eb="145">
      <t>ツ</t>
    </rPh>
    <rPh sb="147" eb="148">
      <t>ナド</t>
    </rPh>
    <rPh sb="149" eb="151">
      <t>ハッセイ</t>
    </rPh>
    <rPh sb="158" eb="161">
      <t>ゲスイドウ</t>
    </rPh>
    <rPh sb="161" eb="164">
      <t>リヨウシャ</t>
    </rPh>
    <rPh sb="166" eb="168">
      <t>テキセツ</t>
    </rPh>
    <rPh sb="169" eb="171">
      <t>リヨウ</t>
    </rPh>
    <rPh sb="172" eb="173">
      <t>ヨ</t>
    </rPh>
    <rPh sb="179" eb="181">
      <t>ヒゴロ</t>
    </rPh>
    <rPh sb="182" eb="184">
      <t>テンケン</t>
    </rPh>
    <rPh sb="184" eb="185">
      <t>ナド</t>
    </rPh>
    <rPh sb="188" eb="190">
      <t>テキセイ</t>
    </rPh>
    <rPh sb="191" eb="193">
      <t>ジギョウ</t>
    </rPh>
    <rPh sb="193" eb="195">
      <t>ウンエイ</t>
    </rPh>
    <rPh sb="196" eb="197">
      <t>オコナ</t>
    </rPh>
    <phoneticPr fontId="4"/>
  </si>
  <si>
    <t>　下水道の供用開始から28年が経過し、これから処理場、管渠、マンホールポンプ等の施設の老朽化による維持管理費は増大していくことが予測される。しかし、本事業は現在、下水道使用料のみでは経営が難しく、一般会計からの繰入金に頼っている状況である。
　本事業においても、公共下水道事業と同様に平成32年度から公営企業へ移行し、水道事業との組織統合による経費削減等をすすめ、効率的かつ持続可能な事業運営を目指していく。また、公営企業への移行後、早急に下水道使用料の改定についても検討する必要があると考える。</t>
    <rPh sb="1" eb="3">
      <t>ゲスイ</t>
    </rPh>
    <rPh sb="3" eb="4">
      <t>ドウ</t>
    </rPh>
    <rPh sb="5" eb="7">
      <t>キョウヨウ</t>
    </rPh>
    <rPh sb="7" eb="9">
      <t>カイシ</t>
    </rPh>
    <rPh sb="13" eb="14">
      <t>ネン</t>
    </rPh>
    <rPh sb="15" eb="17">
      <t>ケイカ</t>
    </rPh>
    <rPh sb="23" eb="25">
      <t>ショリ</t>
    </rPh>
    <rPh sb="25" eb="26">
      <t>ジョウ</t>
    </rPh>
    <rPh sb="27" eb="29">
      <t>カンキョ</t>
    </rPh>
    <rPh sb="38" eb="39">
      <t>ナド</t>
    </rPh>
    <rPh sb="40" eb="42">
      <t>シセツ</t>
    </rPh>
    <rPh sb="43" eb="46">
      <t>ロウキュウカ</t>
    </rPh>
    <rPh sb="49" eb="51">
      <t>イジ</t>
    </rPh>
    <rPh sb="51" eb="53">
      <t>カンリ</t>
    </rPh>
    <rPh sb="53" eb="54">
      <t>ヒ</t>
    </rPh>
    <rPh sb="55" eb="57">
      <t>ゾウダイ</t>
    </rPh>
    <rPh sb="64" eb="66">
      <t>ヨソク</t>
    </rPh>
    <rPh sb="74" eb="75">
      <t>ホン</t>
    </rPh>
    <rPh sb="75" eb="77">
      <t>ジギョウ</t>
    </rPh>
    <rPh sb="78" eb="80">
      <t>ゲンザイ</t>
    </rPh>
    <rPh sb="81" eb="84">
      <t>ゲスイドウ</t>
    </rPh>
    <rPh sb="84" eb="86">
      <t>シヨウ</t>
    </rPh>
    <rPh sb="86" eb="87">
      <t>リョウ</t>
    </rPh>
    <rPh sb="91" eb="93">
      <t>ケイエイ</t>
    </rPh>
    <rPh sb="94" eb="95">
      <t>ムズカ</t>
    </rPh>
    <rPh sb="98" eb="100">
      <t>イッパン</t>
    </rPh>
    <rPh sb="100" eb="102">
      <t>カイケイ</t>
    </rPh>
    <rPh sb="105" eb="107">
      <t>クリイレ</t>
    </rPh>
    <rPh sb="107" eb="108">
      <t>キン</t>
    </rPh>
    <rPh sb="109" eb="110">
      <t>タヨ</t>
    </rPh>
    <rPh sb="114" eb="116">
      <t>ジョウキョウ</t>
    </rPh>
    <rPh sb="122" eb="123">
      <t>ホン</t>
    </rPh>
    <rPh sb="123" eb="125">
      <t>ジギョウ</t>
    </rPh>
    <rPh sb="131" eb="133">
      <t>コウキョウ</t>
    </rPh>
    <rPh sb="133" eb="136">
      <t>ゲスイドウ</t>
    </rPh>
    <rPh sb="136" eb="138">
      <t>ジギョウ</t>
    </rPh>
    <rPh sb="139" eb="141">
      <t>ドウヨウ</t>
    </rPh>
    <rPh sb="142" eb="144">
      <t>ヘイセイ</t>
    </rPh>
    <rPh sb="146" eb="147">
      <t>ネン</t>
    </rPh>
    <rPh sb="147" eb="148">
      <t>ド</t>
    </rPh>
    <rPh sb="150" eb="152">
      <t>コウエイ</t>
    </rPh>
    <rPh sb="152" eb="154">
      <t>キギョウ</t>
    </rPh>
    <rPh sb="155" eb="157">
      <t>イコウ</t>
    </rPh>
    <rPh sb="159" eb="161">
      <t>スイドウ</t>
    </rPh>
    <rPh sb="161" eb="163">
      <t>ジギョウ</t>
    </rPh>
    <rPh sb="165" eb="167">
      <t>ソシキ</t>
    </rPh>
    <rPh sb="167" eb="169">
      <t>トウゴウ</t>
    </rPh>
    <rPh sb="172" eb="174">
      <t>ケイヒ</t>
    </rPh>
    <rPh sb="174" eb="176">
      <t>サクゲン</t>
    </rPh>
    <rPh sb="176" eb="177">
      <t>ナド</t>
    </rPh>
    <rPh sb="182" eb="185">
      <t>コウリツテキ</t>
    </rPh>
    <rPh sb="187" eb="189">
      <t>ジゾク</t>
    </rPh>
    <rPh sb="189" eb="191">
      <t>カノウ</t>
    </rPh>
    <rPh sb="192" eb="194">
      <t>ジギョウ</t>
    </rPh>
    <rPh sb="194" eb="196">
      <t>ウンエイ</t>
    </rPh>
    <rPh sb="197" eb="199">
      <t>メザ</t>
    </rPh>
    <rPh sb="207" eb="209">
      <t>コウエイ</t>
    </rPh>
    <rPh sb="209" eb="211">
      <t>キギョウ</t>
    </rPh>
    <rPh sb="213" eb="215">
      <t>イコウ</t>
    </rPh>
    <rPh sb="215" eb="216">
      <t>ゴ</t>
    </rPh>
    <rPh sb="217" eb="219">
      <t>ソウキュウ</t>
    </rPh>
    <rPh sb="220" eb="223">
      <t>ゲスイドウ</t>
    </rPh>
    <rPh sb="223" eb="225">
      <t>シヨウ</t>
    </rPh>
    <rPh sb="225" eb="226">
      <t>リョウ</t>
    </rPh>
    <rPh sb="227" eb="229">
      <t>カイテイ</t>
    </rPh>
    <rPh sb="234" eb="236">
      <t>ケントウ</t>
    </rPh>
    <rPh sb="238" eb="240">
      <t>ヒツヨウ</t>
    </rPh>
    <rPh sb="244" eb="245">
      <t>カンガ</t>
    </rPh>
    <phoneticPr fontId="4"/>
  </si>
  <si>
    <t>　①収益的収支比率は、平成25～27年度と比較して平成28～29年度は90％以上となり高くなってきているが、依然として100%には達してないことから、単年度収支が赤字であることを示している。
　⑤経費回収率は、平成29年度に前年度比約3％高くなっているが、前年度比で下水道使用料及び汚水処理費（維持管理費等）の両方ともに減となったことから、一概に経費回収率が改善されたとは言い難い状況である。
　④企業債残高対事業規模比率は、類似団体と比較すると低くなっているが、特定環境保全公共下水道事業は平成3年度以降、大規模な工事を行っていないため企業債借入額が減少していることが本比率が低くなっている大きな要因である。しかし、平成30年度以降は、汚水貯留槽の設計及び工事が開始されるため企業債の借入額が再び増加してくると予測される。
　特定環境保全公共下水道事業に係る汚水は、喜瀬・幸喜地区のホテルからの汚水が大半を占めているため、処理場規模に対して汚水量が比較的多く、⑥汚水処理原価は類似団体と比べ低く抑えられている。また、同様な理由から、⑦施設利用率は比較的高くなっている状況であるが、観光シーズン等の下水処理量の時間平準化を目指し、貯留槽を設置し改善を図っていく予定である。
　⑧水洗化率は、一般家庭における下水道接続率を示しているが54.67%と依然低い状況であるので、平成30年度から導入する下水道接続促進事業（新築を除いた宅内の排水設備工事費用に対して一部補助を行う事業）により接続率向上を目指す。</t>
    <rPh sb="2" eb="4">
      <t>シュウエキ</t>
    </rPh>
    <rPh sb="4" eb="5">
      <t>テキ</t>
    </rPh>
    <rPh sb="5" eb="7">
      <t>シュウシ</t>
    </rPh>
    <rPh sb="7" eb="9">
      <t>ヒリツ</t>
    </rPh>
    <rPh sb="25" eb="27">
      <t>ヘイセイ</t>
    </rPh>
    <rPh sb="32" eb="33">
      <t>ネン</t>
    </rPh>
    <rPh sb="33" eb="34">
      <t>ド</t>
    </rPh>
    <rPh sb="38" eb="40">
      <t>イジョウ</t>
    </rPh>
    <rPh sb="43" eb="44">
      <t>タカ</t>
    </rPh>
    <rPh sb="54" eb="56">
      <t>イゼン</t>
    </rPh>
    <rPh sb="65" eb="66">
      <t>タッ</t>
    </rPh>
    <rPh sb="75" eb="78">
      <t>タンネンド</t>
    </rPh>
    <rPh sb="78" eb="80">
      <t>シュウシ</t>
    </rPh>
    <rPh sb="81" eb="83">
      <t>アカジ</t>
    </rPh>
    <rPh sb="89" eb="90">
      <t>シメ</t>
    </rPh>
    <rPh sb="98" eb="100">
      <t>ケイヒ</t>
    </rPh>
    <rPh sb="100" eb="102">
      <t>カイシュウ</t>
    </rPh>
    <rPh sb="102" eb="103">
      <t>リツ</t>
    </rPh>
    <rPh sb="105" eb="107">
      <t>ヘイセイ</t>
    </rPh>
    <rPh sb="109" eb="110">
      <t>ネン</t>
    </rPh>
    <rPh sb="110" eb="111">
      <t>ド</t>
    </rPh>
    <rPh sb="116" eb="117">
      <t>ヤク</t>
    </rPh>
    <rPh sb="119" eb="120">
      <t>タカ</t>
    </rPh>
    <rPh sb="133" eb="136">
      <t>ゲスイドウ</t>
    </rPh>
    <rPh sb="136" eb="138">
      <t>シヨウ</t>
    </rPh>
    <rPh sb="138" eb="139">
      <t>リョウ</t>
    </rPh>
    <rPh sb="139" eb="140">
      <t>オヨ</t>
    </rPh>
    <rPh sb="141" eb="143">
      <t>オスイ</t>
    </rPh>
    <rPh sb="143" eb="145">
      <t>ショリ</t>
    </rPh>
    <rPh sb="145" eb="146">
      <t>ヒ</t>
    </rPh>
    <rPh sb="147" eb="149">
      <t>イジ</t>
    </rPh>
    <rPh sb="149" eb="151">
      <t>カンリ</t>
    </rPh>
    <rPh sb="151" eb="152">
      <t>ヒ</t>
    </rPh>
    <rPh sb="152" eb="153">
      <t>ナド</t>
    </rPh>
    <rPh sb="155" eb="157">
      <t>リョウホウ</t>
    </rPh>
    <rPh sb="160" eb="161">
      <t>ゲン</t>
    </rPh>
    <rPh sb="170" eb="172">
      <t>イチガイ</t>
    </rPh>
    <rPh sb="173" eb="175">
      <t>ケイヒ</t>
    </rPh>
    <rPh sb="175" eb="177">
      <t>カイシュウ</t>
    </rPh>
    <rPh sb="177" eb="178">
      <t>リツ</t>
    </rPh>
    <rPh sb="179" eb="181">
      <t>カイゼン</t>
    </rPh>
    <rPh sb="186" eb="187">
      <t>イ</t>
    </rPh>
    <rPh sb="188" eb="189">
      <t>ガタ</t>
    </rPh>
    <rPh sb="190" eb="192">
      <t>ジョウキョウ</t>
    </rPh>
    <rPh sb="199" eb="201">
      <t>キギョウ</t>
    </rPh>
    <rPh sb="201" eb="202">
      <t>サイ</t>
    </rPh>
    <rPh sb="202" eb="204">
      <t>ザンダカ</t>
    </rPh>
    <rPh sb="204" eb="205">
      <t>タイ</t>
    </rPh>
    <rPh sb="205" eb="207">
      <t>ジギョウ</t>
    </rPh>
    <rPh sb="207" eb="209">
      <t>キボ</t>
    </rPh>
    <rPh sb="209" eb="211">
      <t>ヒリツ</t>
    </rPh>
    <rPh sb="213" eb="215">
      <t>ルイジ</t>
    </rPh>
    <rPh sb="215" eb="217">
      <t>ダンタイ</t>
    </rPh>
    <rPh sb="218" eb="220">
      <t>ヒカク</t>
    </rPh>
    <rPh sb="223" eb="224">
      <t>ヒク</t>
    </rPh>
    <rPh sb="232" eb="234">
      <t>トクテイ</t>
    </rPh>
    <rPh sb="234" eb="236">
      <t>カンキョウ</t>
    </rPh>
    <rPh sb="236" eb="238">
      <t>ホゼン</t>
    </rPh>
    <rPh sb="238" eb="240">
      <t>コウキョウ</t>
    </rPh>
    <rPh sb="240" eb="243">
      <t>ゲスイドウ</t>
    </rPh>
    <rPh sb="243" eb="245">
      <t>ジギョウ</t>
    </rPh>
    <rPh sb="246" eb="248">
      <t>ヘイセイ</t>
    </rPh>
    <rPh sb="249" eb="250">
      <t>ネン</t>
    </rPh>
    <rPh sb="250" eb="251">
      <t>ド</t>
    </rPh>
    <rPh sb="251" eb="253">
      <t>イコウ</t>
    </rPh>
    <rPh sb="254" eb="257">
      <t>ダイキボ</t>
    </rPh>
    <rPh sb="258" eb="260">
      <t>コウジ</t>
    </rPh>
    <rPh sb="261" eb="262">
      <t>オコナ</t>
    </rPh>
    <rPh sb="269" eb="271">
      <t>キギョウ</t>
    </rPh>
    <rPh sb="271" eb="272">
      <t>サイ</t>
    </rPh>
    <rPh sb="272" eb="274">
      <t>カリイレ</t>
    </rPh>
    <rPh sb="274" eb="275">
      <t>ガク</t>
    </rPh>
    <rPh sb="276" eb="278">
      <t>ゲンショウ</t>
    </rPh>
    <rPh sb="285" eb="286">
      <t>ホン</t>
    </rPh>
    <rPh sb="286" eb="288">
      <t>ヒリツ</t>
    </rPh>
    <rPh sb="289" eb="290">
      <t>ヒク</t>
    </rPh>
    <rPh sb="296" eb="297">
      <t>オオ</t>
    </rPh>
    <rPh sb="299" eb="301">
      <t>ヨウイン</t>
    </rPh>
    <rPh sb="309" eb="311">
      <t>ヘイセイ</t>
    </rPh>
    <rPh sb="313" eb="314">
      <t>ネン</t>
    </rPh>
    <rPh sb="314" eb="315">
      <t>ド</t>
    </rPh>
    <rPh sb="315" eb="317">
      <t>イコウ</t>
    </rPh>
    <rPh sb="319" eb="321">
      <t>オスイ</t>
    </rPh>
    <rPh sb="321" eb="324">
      <t>チョリュウソウ</t>
    </rPh>
    <rPh sb="325" eb="327">
      <t>セッケイ</t>
    </rPh>
    <rPh sb="327" eb="328">
      <t>オヨ</t>
    </rPh>
    <rPh sb="329" eb="331">
      <t>コウジ</t>
    </rPh>
    <rPh sb="332" eb="334">
      <t>カイシ</t>
    </rPh>
    <rPh sb="339" eb="341">
      <t>キギョウ</t>
    </rPh>
    <rPh sb="341" eb="342">
      <t>サイ</t>
    </rPh>
    <rPh sb="343" eb="345">
      <t>カリイレ</t>
    </rPh>
    <rPh sb="345" eb="346">
      <t>ガク</t>
    </rPh>
    <rPh sb="347" eb="348">
      <t>フタタ</t>
    </rPh>
    <rPh sb="349" eb="351">
      <t>ゾウカ</t>
    </rPh>
    <rPh sb="356" eb="358">
      <t>ヨソク</t>
    </rPh>
    <rPh sb="364" eb="366">
      <t>トクテイ</t>
    </rPh>
    <rPh sb="366" eb="368">
      <t>カンキョウ</t>
    </rPh>
    <rPh sb="368" eb="370">
      <t>ホゼン</t>
    </rPh>
    <rPh sb="370" eb="372">
      <t>コウキョウ</t>
    </rPh>
    <rPh sb="372" eb="375">
      <t>ゲスイドウ</t>
    </rPh>
    <rPh sb="375" eb="377">
      <t>ジギョウ</t>
    </rPh>
    <rPh sb="378" eb="379">
      <t>カカ</t>
    </rPh>
    <rPh sb="380" eb="382">
      <t>オスイ</t>
    </rPh>
    <rPh sb="384" eb="386">
      <t>キセ</t>
    </rPh>
    <rPh sb="387" eb="389">
      <t>コウキ</t>
    </rPh>
    <rPh sb="389" eb="391">
      <t>チク</t>
    </rPh>
    <rPh sb="398" eb="400">
      <t>オスイ</t>
    </rPh>
    <rPh sb="401" eb="403">
      <t>タイハン</t>
    </rPh>
    <rPh sb="404" eb="405">
      <t>シ</t>
    </rPh>
    <rPh sb="412" eb="414">
      <t>ショリ</t>
    </rPh>
    <rPh sb="414" eb="415">
      <t>ジョウ</t>
    </rPh>
    <rPh sb="415" eb="417">
      <t>キボ</t>
    </rPh>
    <rPh sb="418" eb="419">
      <t>タイ</t>
    </rPh>
    <rPh sb="421" eb="423">
      <t>オスイ</t>
    </rPh>
    <rPh sb="423" eb="424">
      <t>リョウ</t>
    </rPh>
    <rPh sb="425" eb="428">
      <t>ヒカクテキ</t>
    </rPh>
    <rPh sb="428" eb="429">
      <t>オオ</t>
    </rPh>
    <rPh sb="432" eb="434">
      <t>オスイ</t>
    </rPh>
    <rPh sb="434" eb="436">
      <t>ショリ</t>
    </rPh>
    <rPh sb="436" eb="438">
      <t>ゲンカ</t>
    </rPh>
    <rPh sb="439" eb="441">
      <t>ルイジ</t>
    </rPh>
    <rPh sb="441" eb="443">
      <t>ダンタイ</t>
    </rPh>
    <rPh sb="444" eb="445">
      <t>クラ</t>
    </rPh>
    <rPh sb="446" eb="447">
      <t>ヒク</t>
    </rPh>
    <rPh sb="448" eb="449">
      <t>オサ</t>
    </rPh>
    <rPh sb="459" eb="461">
      <t>ドウヨウ</t>
    </rPh>
    <rPh sb="462" eb="464">
      <t>リユウ</t>
    </rPh>
    <rPh sb="468" eb="470">
      <t>シセツ</t>
    </rPh>
    <rPh sb="491" eb="493">
      <t>カンコウ</t>
    </rPh>
    <rPh sb="497" eb="498">
      <t>ナド</t>
    </rPh>
    <rPh sb="499" eb="501">
      <t>ゲスイ</t>
    </rPh>
    <rPh sb="501" eb="503">
      <t>ショリ</t>
    </rPh>
    <rPh sb="503" eb="504">
      <t>リョウ</t>
    </rPh>
    <rPh sb="519" eb="521">
      <t>セッチ</t>
    </rPh>
    <rPh sb="522" eb="524">
      <t>カイゼン</t>
    </rPh>
    <rPh sb="525" eb="526">
      <t>ハカ</t>
    </rPh>
    <rPh sb="530" eb="532">
      <t>ヨテイ</t>
    </rPh>
    <rPh sb="539" eb="542">
      <t>スイセンカ</t>
    </rPh>
    <rPh sb="542" eb="543">
      <t>リツ</t>
    </rPh>
    <rPh sb="545" eb="547">
      <t>イッパン</t>
    </rPh>
    <rPh sb="547" eb="549">
      <t>カテイ</t>
    </rPh>
    <rPh sb="553" eb="556">
      <t>ゲスイドウ</t>
    </rPh>
    <rPh sb="556" eb="558">
      <t>セツゾク</t>
    </rPh>
    <rPh sb="558" eb="559">
      <t>リツ</t>
    </rPh>
    <rPh sb="560" eb="561">
      <t>シメ</t>
    </rPh>
    <rPh sb="573" eb="575">
      <t>イゼン</t>
    </rPh>
    <rPh sb="575" eb="576">
      <t>ヒク</t>
    </rPh>
    <rPh sb="577" eb="579">
      <t>ジョウキョウ</t>
    </rPh>
    <rPh sb="585" eb="587">
      <t>ヘイセイ</t>
    </rPh>
    <rPh sb="589" eb="590">
      <t>ネン</t>
    </rPh>
    <rPh sb="590" eb="591">
      <t>ド</t>
    </rPh>
    <rPh sb="593" eb="595">
      <t>ドウニュウ</t>
    </rPh>
    <rPh sb="597" eb="600">
      <t>ゲスイドウ</t>
    </rPh>
    <rPh sb="600" eb="602">
      <t>セツゾク</t>
    </rPh>
    <rPh sb="602" eb="604">
      <t>ソクシン</t>
    </rPh>
    <rPh sb="604" eb="606">
      <t>ジギョウ</t>
    </rPh>
    <rPh sb="607" eb="609">
      <t>シンチク</t>
    </rPh>
    <rPh sb="610" eb="611">
      <t>ノゾ</t>
    </rPh>
    <rPh sb="613" eb="615">
      <t>タクナイ</t>
    </rPh>
    <rPh sb="616" eb="618">
      <t>ハイスイ</t>
    </rPh>
    <rPh sb="618" eb="620">
      <t>セツビ</t>
    </rPh>
    <rPh sb="620" eb="622">
      <t>コウジ</t>
    </rPh>
    <rPh sb="622" eb="624">
      <t>ヒヨウ</t>
    </rPh>
    <rPh sb="625" eb="626">
      <t>タイ</t>
    </rPh>
    <rPh sb="628" eb="630">
      <t>イチブ</t>
    </rPh>
    <rPh sb="630" eb="632">
      <t>ホジョ</t>
    </rPh>
    <rPh sb="633" eb="634">
      <t>オコナ</t>
    </rPh>
    <rPh sb="635" eb="637">
      <t>ジギョウ</t>
    </rPh>
    <rPh sb="641" eb="643">
      <t>セツゾク</t>
    </rPh>
    <rPh sb="643" eb="644">
      <t>リツ</t>
    </rPh>
    <rPh sb="644" eb="646">
      <t>コウジョウ</t>
    </rPh>
    <rPh sb="647" eb="649">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</si>
</sst>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48B-4838-AC9A-25843FB80EDA}"/>
            </c:ext>
          </c:extLst>
        </c:ser>
        <c:dLbls>
          <c:showLegendKey val="0"/>
          <c:showVal val="0"/>
          <c:showCatName val="0"/>
          <c:showSerName val="0"/>
          <c:showPercent val="0"/>
          <c:showBubbleSize val="0"/>
        </c:dLbls>
        <c:gapWidth val="150"/>
        <c:axId val="114702208"/>
        <c:axId val="11471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E48B-4838-AC9A-25843FB80EDA}"/>
            </c:ext>
          </c:extLst>
        </c:ser>
        <c:dLbls>
          <c:showLegendKey val="0"/>
          <c:showVal val="0"/>
          <c:showCatName val="0"/>
          <c:showSerName val="0"/>
          <c:showPercent val="0"/>
          <c:showBubbleSize val="0"/>
        </c:dLbls>
        <c:marker val="1"/>
        <c:smooth val="0"/>
        <c:axId val="114702208"/>
        <c:axId val="114712576"/>
      </c:lineChart>
      <c:dateAx>
        <c:axId val="114702208"/>
        <c:scaling>
          <c:orientation val="minMax"/>
        </c:scaling>
        <c:delete val="1"/>
        <c:axPos val="b"/>
        <c:numFmt formatCode="ge" sourceLinked="1"/>
        <c:majorTickMark val="none"/>
        <c:minorTickMark val="none"/>
        <c:tickLblPos val="none"/>
        <c:crossAx val="114712576"/>
        <c:crosses val="autoZero"/>
        <c:auto val="1"/>
        <c:lblOffset val="100"/>
        <c:baseTimeUnit val="years"/>
      </c:dateAx>
      <c:valAx>
        <c:axId val="11471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70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70</c:v>
                </c:pt>
                <c:pt idx="1">
                  <c:v>71.08</c:v>
                </c:pt>
                <c:pt idx="2">
                  <c:v>71.08</c:v>
                </c:pt>
                <c:pt idx="3">
                  <c:v>68.92</c:v>
                </c:pt>
                <c:pt idx="4">
                  <c:v>66.760000000000005</c:v>
                </c:pt>
              </c:numCache>
            </c:numRef>
          </c:val>
          <c:extLst xmlns:c16r2="http://schemas.microsoft.com/office/drawing/2015/06/chart">
            <c:ext xmlns:c16="http://schemas.microsoft.com/office/drawing/2014/chart" uri="{C3380CC4-5D6E-409C-BE32-E72D297353CC}">
              <c16:uniqueId val="{00000000-A1BE-433F-A0E7-79BB4E8FA44C}"/>
            </c:ext>
          </c:extLst>
        </c:ser>
        <c:dLbls>
          <c:showLegendKey val="0"/>
          <c:showVal val="0"/>
          <c:showCatName val="0"/>
          <c:showSerName val="0"/>
          <c:showPercent val="0"/>
          <c:showBubbleSize val="0"/>
        </c:dLbls>
        <c:gapWidth val="150"/>
        <c:axId val="117626368"/>
        <c:axId val="11762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A1BE-433F-A0E7-79BB4E8FA44C}"/>
            </c:ext>
          </c:extLst>
        </c:ser>
        <c:dLbls>
          <c:showLegendKey val="0"/>
          <c:showVal val="0"/>
          <c:showCatName val="0"/>
          <c:showSerName val="0"/>
          <c:showPercent val="0"/>
          <c:showBubbleSize val="0"/>
        </c:dLbls>
        <c:marker val="1"/>
        <c:smooth val="0"/>
        <c:axId val="117626368"/>
        <c:axId val="117628288"/>
      </c:lineChart>
      <c:dateAx>
        <c:axId val="117626368"/>
        <c:scaling>
          <c:orientation val="minMax"/>
        </c:scaling>
        <c:delete val="1"/>
        <c:axPos val="b"/>
        <c:numFmt formatCode="ge" sourceLinked="1"/>
        <c:majorTickMark val="none"/>
        <c:minorTickMark val="none"/>
        <c:tickLblPos val="none"/>
        <c:crossAx val="117628288"/>
        <c:crosses val="autoZero"/>
        <c:auto val="1"/>
        <c:lblOffset val="100"/>
        <c:baseTimeUnit val="years"/>
      </c:dateAx>
      <c:valAx>
        <c:axId val="11762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62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57.1</c:v>
                </c:pt>
                <c:pt idx="1">
                  <c:v>50</c:v>
                </c:pt>
                <c:pt idx="2">
                  <c:v>51.04</c:v>
                </c:pt>
                <c:pt idx="3">
                  <c:v>51.57</c:v>
                </c:pt>
                <c:pt idx="4">
                  <c:v>54.67</c:v>
                </c:pt>
              </c:numCache>
            </c:numRef>
          </c:val>
          <c:extLst xmlns:c16r2="http://schemas.microsoft.com/office/drawing/2015/06/chart">
            <c:ext xmlns:c16="http://schemas.microsoft.com/office/drawing/2014/chart" uri="{C3380CC4-5D6E-409C-BE32-E72D297353CC}">
              <c16:uniqueId val="{00000000-AF27-450E-9491-DF60DED4243F}"/>
            </c:ext>
          </c:extLst>
        </c:ser>
        <c:dLbls>
          <c:showLegendKey val="0"/>
          <c:showVal val="0"/>
          <c:showCatName val="0"/>
          <c:showSerName val="0"/>
          <c:showPercent val="0"/>
          <c:showBubbleSize val="0"/>
        </c:dLbls>
        <c:gapWidth val="150"/>
        <c:axId val="117684096"/>
        <c:axId val="11768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AF27-450E-9491-DF60DED4243F}"/>
            </c:ext>
          </c:extLst>
        </c:ser>
        <c:dLbls>
          <c:showLegendKey val="0"/>
          <c:showVal val="0"/>
          <c:showCatName val="0"/>
          <c:showSerName val="0"/>
          <c:showPercent val="0"/>
          <c:showBubbleSize val="0"/>
        </c:dLbls>
        <c:marker val="1"/>
        <c:smooth val="0"/>
        <c:axId val="117684096"/>
        <c:axId val="117686272"/>
      </c:lineChart>
      <c:dateAx>
        <c:axId val="117684096"/>
        <c:scaling>
          <c:orientation val="minMax"/>
        </c:scaling>
        <c:delete val="1"/>
        <c:axPos val="b"/>
        <c:numFmt formatCode="ge" sourceLinked="1"/>
        <c:majorTickMark val="none"/>
        <c:minorTickMark val="none"/>
        <c:tickLblPos val="none"/>
        <c:crossAx val="117686272"/>
        <c:crosses val="autoZero"/>
        <c:auto val="1"/>
        <c:lblOffset val="100"/>
        <c:baseTimeUnit val="years"/>
      </c:dateAx>
      <c:valAx>
        <c:axId val="11768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68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79.239999999999995</c:v>
                </c:pt>
                <c:pt idx="1">
                  <c:v>79.790000000000006</c:v>
                </c:pt>
                <c:pt idx="2">
                  <c:v>74.900000000000006</c:v>
                </c:pt>
                <c:pt idx="3">
                  <c:v>93.34</c:v>
                </c:pt>
                <c:pt idx="4">
                  <c:v>91.87</c:v>
                </c:pt>
              </c:numCache>
            </c:numRef>
          </c:val>
          <c:extLst xmlns:c16r2="http://schemas.microsoft.com/office/drawing/2015/06/chart">
            <c:ext xmlns:c16="http://schemas.microsoft.com/office/drawing/2014/chart" uri="{C3380CC4-5D6E-409C-BE32-E72D297353CC}">
              <c16:uniqueId val="{00000000-7334-4273-9871-3A98E581D6F9}"/>
            </c:ext>
          </c:extLst>
        </c:ser>
        <c:dLbls>
          <c:showLegendKey val="0"/>
          <c:showVal val="0"/>
          <c:showCatName val="0"/>
          <c:showSerName val="0"/>
          <c:showPercent val="0"/>
          <c:showBubbleSize val="0"/>
        </c:dLbls>
        <c:gapWidth val="150"/>
        <c:axId val="114735360"/>
        <c:axId val="11474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334-4273-9871-3A98E581D6F9}"/>
            </c:ext>
          </c:extLst>
        </c:ser>
        <c:dLbls>
          <c:showLegendKey val="0"/>
          <c:showVal val="0"/>
          <c:showCatName val="0"/>
          <c:showSerName val="0"/>
          <c:showPercent val="0"/>
          <c:showBubbleSize val="0"/>
        </c:dLbls>
        <c:marker val="1"/>
        <c:smooth val="0"/>
        <c:axId val="114735360"/>
        <c:axId val="114749824"/>
      </c:lineChart>
      <c:dateAx>
        <c:axId val="114735360"/>
        <c:scaling>
          <c:orientation val="minMax"/>
        </c:scaling>
        <c:delete val="1"/>
        <c:axPos val="b"/>
        <c:numFmt formatCode="ge" sourceLinked="1"/>
        <c:majorTickMark val="none"/>
        <c:minorTickMark val="none"/>
        <c:tickLblPos val="none"/>
        <c:crossAx val="114749824"/>
        <c:crosses val="autoZero"/>
        <c:auto val="1"/>
        <c:lblOffset val="100"/>
        <c:baseTimeUnit val="years"/>
      </c:dateAx>
      <c:valAx>
        <c:axId val="11474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73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96D-4EBB-B319-854FFB606367}"/>
            </c:ext>
          </c:extLst>
        </c:ser>
        <c:dLbls>
          <c:showLegendKey val="0"/>
          <c:showVal val="0"/>
          <c:showCatName val="0"/>
          <c:showSerName val="0"/>
          <c:showPercent val="0"/>
          <c:showBubbleSize val="0"/>
        </c:dLbls>
        <c:gapWidth val="150"/>
        <c:axId val="114805376"/>
        <c:axId val="11480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96D-4EBB-B319-854FFB606367}"/>
            </c:ext>
          </c:extLst>
        </c:ser>
        <c:dLbls>
          <c:showLegendKey val="0"/>
          <c:showVal val="0"/>
          <c:showCatName val="0"/>
          <c:showSerName val="0"/>
          <c:showPercent val="0"/>
          <c:showBubbleSize val="0"/>
        </c:dLbls>
        <c:marker val="1"/>
        <c:smooth val="0"/>
        <c:axId val="114805376"/>
        <c:axId val="114807552"/>
      </c:lineChart>
      <c:dateAx>
        <c:axId val="114805376"/>
        <c:scaling>
          <c:orientation val="minMax"/>
        </c:scaling>
        <c:delete val="1"/>
        <c:axPos val="b"/>
        <c:numFmt formatCode="ge" sourceLinked="1"/>
        <c:majorTickMark val="none"/>
        <c:minorTickMark val="none"/>
        <c:tickLblPos val="none"/>
        <c:crossAx val="114807552"/>
        <c:crosses val="autoZero"/>
        <c:auto val="1"/>
        <c:lblOffset val="100"/>
        <c:baseTimeUnit val="years"/>
      </c:dateAx>
      <c:valAx>
        <c:axId val="11480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80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CE6-4100-8334-D3D3EFFE2754}"/>
            </c:ext>
          </c:extLst>
        </c:ser>
        <c:dLbls>
          <c:showLegendKey val="0"/>
          <c:showVal val="0"/>
          <c:showCatName val="0"/>
          <c:showSerName val="0"/>
          <c:showPercent val="0"/>
          <c:showBubbleSize val="0"/>
        </c:dLbls>
        <c:gapWidth val="150"/>
        <c:axId val="115280896"/>
        <c:axId val="11530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CE6-4100-8334-D3D3EFFE2754}"/>
            </c:ext>
          </c:extLst>
        </c:ser>
        <c:dLbls>
          <c:showLegendKey val="0"/>
          <c:showVal val="0"/>
          <c:showCatName val="0"/>
          <c:showSerName val="0"/>
          <c:showPercent val="0"/>
          <c:showBubbleSize val="0"/>
        </c:dLbls>
        <c:marker val="1"/>
        <c:smooth val="0"/>
        <c:axId val="115280896"/>
        <c:axId val="115303552"/>
      </c:lineChart>
      <c:dateAx>
        <c:axId val="115280896"/>
        <c:scaling>
          <c:orientation val="minMax"/>
        </c:scaling>
        <c:delete val="1"/>
        <c:axPos val="b"/>
        <c:numFmt formatCode="ge" sourceLinked="1"/>
        <c:majorTickMark val="none"/>
        <c:minorTickMark val="none"/>
        <c:tickLblPos val="none"/>
        <c:crossAx val="115303552"/>
        <c:crosses val="autoZero"/>
        <c:auto val="1"/>
        <c:lblOffset val="100"/>
        <c:baseTimeUnit val="years"/>
      </c:dateAx>
      <c:valAx>
        <c:axId val="11530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28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3FD-4B2E-96D9-1F4C967494C0}"/>
            </c:ext>
          </c:extLst>
        </c:ser>
        <c:dLbls>
          <c:showLegendKey val="0"/>
          <c:showVal val="0"/>
          <c:showCatName val="0"/>
          <c:showSerName val="0"/>
          <c:showPercent val="0"/>
          <c:showBubbleSize val="0"/>
        </c:dLbls>
        <c:gapWidth val="150"/>
        <c:axId val="115353472"/>
        <c:axId val="11535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3FD-4B2E-96D9-1F4C967494C0}"/>
            </c:ext>
          </c:extLst>
        </c:ser>
        <c:dLbls>
          <c:showLegendKey val="0"/>
          <c:showVal val="0"/>
          <c:showCatName val="0"/>
          <c:showSerName val="0"/>
          <c:showPercent val="0"/>
          <c:showBubbleSize val="0"/>
        </c:dLbls>
        <c:marker val="1"/>
        <c:smooth val="0"/>
        <c:axId val="115353472"/>
        <c:axId val="115355648"/>
      </c:lineChart>
      <c:dateAx>
        <c:axId val="115353472"/>
        <c:scaling>
          <c:orientation val="minMax"/>
        </c:scaling>
        <c:delete val="1"/>
        <c:axPos val="b"/>
        <c:numFmt formatCode="ge" sourceLinked="1"/>
        <c:majorTickMark val="none"/>
        <c:minorTickMark val="none"/>
        <c:tickLblPos val="none"/>
        <c:crossAx val="115355648"/>
        <c:crosses val="autoZero"/>
        <c:auto val="1"/>
        <c:lblOffset val="100"/>
        <c:baseTimeUnit val="years"/>
      </c:dateAx>
      <c:valAx>
        <c:axId val="11535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35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CDA-4476-BA38-F101E352DD62}"/>
            </c:ext>
          </c:extLst>
        </c:ser>
        <c:dLbls>
          <c:showLegendKey val="0"/>
          <c:showVal val="0"/>
          <c:showCatName val="0"/>
          <c:showSerName val="0"/>
          <c:showPercent val="0"/>
          <c:showBubbleSize val="0"/>
        </c:dLbls>
        <c:gapWidth val="150"/>
        <c:axId val="115380992"/>
        <c:axId val="11538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CDA-4476-BA38-F101E352DD62}"/>
            </c:ext>
          </c:extLst>
        </c:ser>
        <c:dLbls>
          <c:showLegendKey val="0"/>
          <c:showVal val="0"/>
          <c:showCatName val="0"/>
          <c:showSerName val="0"/>
          <c:showPercent val="0"/>
          <c:showBubbleSize val="0"/>
        </c:dLbls>
        <c:marker val="1"/>
        <c:smooth val="0"/>
        <c:axId val="115380992"/>
        <c:axId val="115382912"/>
      </c:lineChart>
      <c:dateAx>
        <c:axId val="115380992"/>
        <c:scaling>
          <c:orientation val="minMax"/>
        </c:scaling>
        <c:delete val="1"/>
        <c:axPos val="b"/>
        <c:numFmt formatCode="ge" sourceLinked="1"/>
        <c:majorTickMark val="none"/>
        <c:minorTickMark val="none"/>
        <c:tickLblPos val="none"/>
        <c:crossAx val="115382912"/>
        <c:crosses val="autoZero"/>
        <c:auto val="1"/>
        <c:lblOffset val="100"/>
        <c:baseTimeUnit val="years"/>
      </c:dateAx>
      <c:valAx>
        <c:axId val="11538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38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327</c:v>
                </c:pt>
                <c:pt idx="1">
                  <c:v>254.69</c:v>
                </c:pt>
                <c:pt idx="2">
                  <c:v>191.26</c:v>
                </c:pt>
                <c:pt idx="3">
                  <c:v>130.79</c:v>
                </c:pt>
                <c:pt idx="4">
                  <c:v>168.95</c:v>
                </c:pt>
              </c:numCache>
            </c:numRef>
          </c:val>
          <c:extLst xmlns:c16r2="http://schemas.microsoft.com/office/drawing/2015/06/chart">
            <c:ext xmlns:c16="http://schemas.microsoft.com/office/drawing/2014/chart" uri="{C3380CC4-5D6E-409C-BE32-E72D297353CC}">
              <c16:uniqueId val="{00000000-6604-4768-923D-B4C0E708A7E0}"/>
            </c:ext>
          </c:extLst>
        </c:ser>
        <c:dLbls>
          <c:showLegendKey val="0"/>
          <c:showVal val="0"/>
          <c:showCatName val="0"/>
          <c:showSerName val="0"/>
          <c:showPercent val="0"/>
          <c:showBubbleSize val="0"/>
        </c:dLbls>
        <c:gapWidth val="150"/>
        <c:axId val="117789440"/>
        <c:axId val="11779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6604-4768-923D-B4C0E708A7E0}"/>
            </c:ext>
          </c:extLst>
        </c:ser>
        <c:dLbls>
          <c:showLegendKey val="0"/>
          <c:showVal val="0"/>
          <c:showCatName val="0"/>
          <c:showSerName val="0"/>
          <c:showPercent val="0"/>
          <c:showBubbleSize val="0"/>
        </c:dLbls>
        <c:marker val="1"/>
        <c:smooth val="0"/>
        <c:axId val="117789440"/>
        <c:axId val="117791360"/>
      </c:lineChart>
      <c:dateAx>
        <c:axId val="117789440"/>
        <c:scaling>
          <c:orientation val="minMax"/>
        </c:scaling>
        <c:delete val="1"/>
        <c:axPos val="b"/>
        <c:numFmt formatCode="ge" sourceLinked="1"/>
        <c:majorTickMark val="none"/>
        <c:minorTickMark val="none"/>
        <c:tickLblPos val="none"/>
        <c:crossAx val="117791360"/>
        <c:crosses val="autoZero"/>
        <c:auto val="1"/>
        <c:lblOffset val="100"/>
        <c:baseTimeUnit val="years"/>
      </c:dateAx>
      <c:valAx>
        <c:axId val="11779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78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63.94</c:v>
                </c:pt>
                <c:pt idx="1">
                  <c:v>65.31</c:v>
                </c:pt>
                <c:pt idx="2">
                  <c:v>59.87</c:v>
                </c:pt>
                <c:pt idx="3">
                  <c:v>85.41</c:v>
                </c:pt>
                <c:pt idx="4">
                  <c:v>88.1</c:v>
                </c:pt>
              </c:numCache>
            </c:numRef>
          </c:val>
          <c:extLst xmlns:c16r2="http://schemas.microsoft.com/office/drawing/2015/06/chart">
            <c:ext xmlns:c16="http://schemas.microsoft.com/office/drawing/2014/chart" uri="{C3380CC4-5D6E-409C-BE32-E72D297353CC}">
              <c16:uniqueId val="{00000000-10AA-44A0-8CCE-C2D18DF1A3EC}"/>
            </c:ext>
          </c:extLst>
        </c:ser>
        <c:dLbls>
          <c:showLegendKey val="0"/>
          <c:showVal val="0"/>
          <c:showCatName val="0"/>
          <c:showSerName val="0"/>
          <c:showPercent val="0"/>
          <c:showBubbleSize val="0"/>
        </c:dLbls>
        <c:gapWidth val="150"/>
        <c:axId val="117822592"/>
        <c:axId val="11782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10AA-44A0-8CCE-C2D18DF1A3EC}"/>
            </c:ext>
          </c:extLst>
        </c:ser>
        <c:dLbls>
          <c:showLegendKey val="0"/>
          <c:showVal val="0"/>
          <c:showCatName val="0"/>
          <c:showSerName val="0"/>
          <c:showPercent val="0"/>
          <c:showBubbleSize val="0"/>
        </c:dLbls>
        <c:marker val="1"/>
        <c:smooth val="0"/>
        <c:axId val="117822592"/>
        <c:axId val="117824512"/>
      </c:lineChart>
      <c:dateAx>
        <c:axId val="117822592"/>
        <c:scaling>
          <c:orientation val="minMax"/>
        </c:scaling>
        <c:delete val="1"/>
        <c:axPos val="b"/>
        <c:numFmt formatCode="ge" sourceLinked="1"/>
        <c:majorTickMark val="none"/>
        <c:minorTickMark val="none"/>
        <c:tickLblPos val="none"/>
        <c:crossAx val="117824512"/>
        <c:crosses val="autoZero"/>
        <c:auto val="1"/>
        <c:lblOffset val="100"/>
        <c:baseTimeUnit val="years"/>
      </c:dateAx>
      <c:valAx>
        <c:axId val="11782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82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199.62</c:v>
                </c:pt>
                <c:pt idx="1">
                  <c:v>206.57</c:v>
                </c:pt>
                <c:pt idx="2">
                  <c:v>228.11</c:v>
                </c:pt>
                <c:pt idx="3">
                  <c:v>178.64</c:v>
                </c:pt>
                <c:pt idx="4">
                  <c:v>150</c:v>
                </c:pt>
              </c:numCache>
            </c:numRef>
          </c:val>
          <c:extLst xmlns:c16r2="http://schemas.microsoft.com/office/drawing/2015/06/chart">
            <c:ext xmlns:c16="http://schemas.microsoft.com/office/drawing/2014/chart" uri="{C3380CC4-5D6E-409C-BE32-E72D297353CC}">
              <c16:uniqueId val="{00000000-9F50-43AF-8CE2-238C339D2839}"/>
            </c:ext>
          </c:extLst>
        </c:ser>
        <c:dLbls>
          <c:showLegendKey val="0"/>
          <c:showVal val="0"/>
          <c:showCatName val="0"/>
          <c:showSerName val="0"/>
          <c:showPercent val="0"/>
          <c:showBubbleSize val="0"/>
        </c:dLbls>
        <c:gapWidth val="150"/>
        <c:axId val="117589120"/>
        <c:axId val="11759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9F50-43AF-8CE2-238C339D2839}"/>
            </c:ext>
          </c:extLst>
        </c:ser>
        <c:dLbls>
          <c:showLegendKey val="0"/>
          <c:showVal val="0"/>
          <c:showCatName val="0"/>
          <c:showSerName val="0"/>
          <c:showPercent val="0"/>
          <c:showBubbleSize val="0"/>
        </c:dLbls>
        <c:marker val="1"/>
        <c:smooth val="0"/>
        <c:axId val="117589120"/>
        <c:axId val="117591040"/>
      </c:lineChart>
      <c:dateAx>
        <c:axId val="117589120"/>
        <c:scaling>
          <c:orientation val="minMax"/>
        </c:scaling>
        <c:delete val="1"/>
        <c:axPos val="b"/>
        <c:numFmt formatCode="ge" sourceLinked="1"/>
        <c:majorTickMark val="none"/>
        <c:minorTickMark val="none"/>
        <c:tickLblPos val="none"/>
        <c:crossAx val="117591040"/>
        <c:crosses val="autoZero"/>
        <c:auto val="1"/>
        <c:lblOffset val="100"/>
        <c:baseTimeUnit val="years"/>
      </c:dateAx>
      <c:valAx>
        <c:axId val="11759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58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G12" sqref="BG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沖縄県　名護市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特定環境保全公共下水道</v>
      </c>
      <c r="Q8" s="77"/>
      <c r="R8" s="77"/>
      <c r="S8" s="77"/>
      <c r="T8" s="77"/>
      <c r="U8" s="77"/>
      <c r="V8" s="77"/>
      <c r="W8" s="77" t="str">
        <f>データ!L6</f>
        <v>D2</v>
      </c>
      <c r="X8" s="77"/>
      <c r="Y8" s="77"/>
      <c r="Z8" s="77"/>
      <c r="AA8" s="77"/>
      <c r="AB8" s="77"/>
      <c r="AC8" s="77"/>
      <c r="AD8" s="78" t="str">
        <f>データ!$M$6</f>
        <v>非設置</v>
      </c>
      <c r="AE8" s="78"/>
      <c r="AF8" s="78"/>
      <c r="AG8" s="78"/>
      <c r="AH8" s="78"/>
      <c r="AI8" s="78"/>
      <c r="AJ8" s="78"/>
      <c r="AK8" s="3"/>
      <c r="AL8" s="72">
        <f>データ!S6</f>
        <v>62840</v>
      </c>
      <c r="AM8" s="72"/>
      <c r="AN8" s="72"/>
      <c r="AO8" s="72"/>
      <c r="AP8" s="72"/>
      <c r="AQ8" s="72"/>
      <c r="AR8" s="72"/>
      <c r="AS8" s="72"/>
      <c r="AT8" s="71">
        <f>データ!T6</f>
        <v>210.9</v>
      </c>
      <c r="AU8" s="71"/>
      <c r="AV8" s="71"/>
      <c r="AW8" s="71"/>
      <c r="AX8" s="71"/>
      <c r="AY8" s="71"/>
      <c r="AZ8" s="71"/>
      <c r="BA8" s="71"/>
      <c r="BB8" s="71">
        <f>データ!U6</f>
        <v>297.95999999999998</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0.95</v>
      </c>
      <c r="Q10" s="71"/>
      <c r="R10" s="71"/>
      <c r="S10" s="71"/>
      <c r="T10" s="71"/>
      <c r="U10" s="71"/>
      <c r="V10" s="71"/>
      <c r="W10" s="71">
        <f>データ!Q6</f>
        <v>92.43</v>
      </c>
      <c r="X10" s="71"/>
      <c r="Y10" s="71"/>
      <c r="Z10" s="71"/>
      <c r="AA10" s="71"/>
      <c r="AB10" s="71"/>
      <c r="AC10" s="71"/>
      <c r="AD10" s="72">
        <f>データ!R6</f>
        <v>1404</v>
      </c>
      <c r="AE10" s="72"/>
      <c r="AF10" s="72"/>
      <c r="AG10" s="72"/>
      <c r="AH10" s="72"/>
      <c r="AI10" s="72"/>
      <c r="AJ10" s="72"/>
      <c r="AK10" s="2"/>
      <c r="AL10" s="72">
        <f>データ!V6</f>
        <v>589</v>
      </c>
      <c r="AM10" s="72"/>
      <c r="AN10" s="72"/>
      <c r="AO10" s="72"/>
      <c r="AP10" s="72"/>
      <c r="AQ10" s="72"/>
      <c r="AR10" s="72"/>
      <c r="AS10" s="72"/>
      <c r="AT10" s="71">
        <f>データ!W6</f>
        <v>0.21</v>
      </c>
      <c r="AU10" s="71"/>
      <c r="AV10" s="71"/>
      <c r="AW10" s="71"/>
      <c r="AX10" s="71"/>
      <c r="AY10" s="71"/>
      <c r="AZ10" s="71"/>
      <c r="BA10" s="71"/>
      <c r="BB10" s="71">
        <f>データ!X6</f>
        <v>2804.76</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26</v>
      </c>
      <c r="BM14" s="42"/>
      <c r="BN14" s="42"/>
      <c r="BO14" s="42"/>
      <c r="BP14" s="42"/>
      <c r="BQ14" s="42"/>
      <c r="BR14" s="42"/>
      <c r="BS14" s="42"/>
      <c r="BT14" s="42"/>
      <c r="BU14" s="42"/>
      <c r="BV14" s="42"/>
      <c r="BW14" s="42"/>
      <c r="BX14" s="42"/>
      <c r="BY14" s="42"/>
      <c r="BZ14" s="43"/>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56</v>
      </c>
      <c r="O86" s="25" t="str">
        <f>データ!EO6</f>
        <v>【0.10】</v>
      </c>
    </row>
  </sheetData>
  <sheetProtection algorithmName="SHA-512" hashValue="zhor13aqs5vV3A+SfO8+0u+kKXdSWX4hfMeLzIcwgtJXBqtMhU6NUexJ59bt6zezaYJmuH9nkAX8X6C+oBxgkQ==" saltValue="EcEftM6a6LiiqvUQ8Xw0e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472093</v>
      </c>
      <c r="D6" s="32">
        <f t="shared" si="3"/>
        <v>47</v>
      </c>
      <c r="E6" s="32">
        <f t="shared" si="3"/>
        <v>17</v>
      </c>
      <c r="F6" s="32">
        <f t="shared" si="3"/>
        <v>4</v>
      </c>
      <c r="G6" s="32">
        <f t="shared" si="3"/>
        <v>0</v>
      </c>
      <c r="H6" s="32" t="str">
        <f t="shared" si="3"/>
        <v>沖縄県　名護市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0.95</v>
      </c>
      <c r="Q6" s="33">
        <f t="shared" si="3"/>
        <v>92.43</v>
      </c>
      <c r="R6" s="33">
        <f t="shared" si="3"/>
        <v>1404</v>
      </c>
      <c r="S6" s="33">
        <f t="shared" si="3"/>
        <v>62840</v>
      </c>
      <c r="T6" s="33">
        <f t="shared" si="3"/>
        <v>210.9</v>
      </c>
      <c r="U6" s="33">
        <f t="shared" si="3"/>
        <v>297.95999999999998</v>
      </c>
      <c r="V6" s="33">
        <f t="shared" si="3"/>
        <v>589</v>
      </c>
      <c r="W6" s="33">
        <f t="shared" si="3"/>
        <v>0.21</v>
      </c>
      <c r="X6" s="33">
        <f t="shared" si="3"/>
        <v>2804.76</v>
      </c>
      <c r="Y6" s="34">
        <f>IF(Y7="",NA(),Y7)</f>
        <v>79.239999999999995</v>
      </c>
      <c r="Z6" s="34">
        <f t="shared" ref="Z6:AH6" si="4">IF(Z7="",NA(),Z7)</f>
        <v>79.790000000000006</v>
      </c>
      <c r="AA6" s="34">
        <f t="shared" si="4"/>
        <v>74.900000000000006</v>
      </c>
      <c r="AB6" s="34">
        <f t="shared" si="4"/>
        <v>93.34</v>
      </c>
      <c r="AC6" s="34">
        <f t="shared" si="4"/>
        <v>91.87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327</v>
      </c>
      <c r="BG6" s="34">
        <f t="shared" ref="BG6:BO6" si="7">IF(BG7="",NA(),BG7)</f>
        <v>254.69</v>
      </c>
      <c r="BH6" s="34">
        <f t="shared" si="7"/>
        <v>191.26</v>
      </c>
      <c r="BI6" s="34">
        <f t="shared" si="7"/>
        <v>130.79</v>
      </c>
      <c r="BJ6" s="34">
        <f t="shared" si="7"/>
        <v>168.95</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63.94</v>
      </c>
      <c r="BR6" s="34">
        <f t="shared" ref="BR6:BZ6" si="8">IF(BR7="",NA(),BR7)</f>
        <v>65.31</v>
      </c>
      <c r="BS6" s="34">
        <f t="shared" si="8"/>
        <v>59.87</v>
      </c>
      <c r="BT6" s="34">
        <f t="shared" si="8"/>
        <v>85.41</v>
      </c>
      <c r="BU6" s="34">
        <f t="shared" si="8"/>
        <v>88.1</v>
      </c>
      <c r="BV6" s="34">
        <f t="shared" si="8"/>
        <v>64.63</v>
      </c>
      <c r="BW6" s="34">
        <f t="shared" si="8"/>
        <v>66.56</v>
      </c>
      <c r="BX6" s="34">
        <f t="shared" si="8"/>
        <v>66.22</v>
      </c>
      <c r="BY6" s="34">
        <f t="shared" si="8"/>
        <v>69.87</v>
      </c>
      <c r="BZ6" s="34">
        <f t="shared" si="8"/>
        <v>74.3</v>
      </c>
      <c r="CA6" s="33" t="str">
        <f>IF(CA7="","",IF(CA7="-","【-】","【"&amp;SUBSTITUTE(TEXT(CA7,"#,##0.00"),"-","△")&amp;"】"))</f>
        <v>【75.58】</v>
      </c>
      <c r="CB6" s="34">
        <f>IF(CB7="",NA(),CB7)</f>
        <v>199.62</v>
      </c>
      <c r="CC6" s="34">
        <f t="shared" ref="CC6:CK6" si="9">IF(CC7="",NA(),CC7)</f>
        <v>206.57</v>
      </c>
      <c r="CD6" s="34">
        <f t="shared" si="9"/>
        <v>228.11</v>
      </c>
      <c r="CE6" s="34">
        <f t="shared" si="9"/>
        <v>178.64</v>
      </c>
      <c r="CF6" s="34">
        <f t="shared" si="9"/>
        <v>150</v>
      </c>
      <c r="CG6" s="34">
        <f t="shared" si="9"/>
        <v>245.75</v>
      </c>
      <c r="CH6" s="34">
        <f t="shared" si="9"/>
        <v>244.29</v>
      </c>
      <c r="CI6" s="34">
        <f t="shared" si="9"/>
        <v>246.72</v>
      </c>
      <c r="CJ6" s="34">
        <f t="shared" si="9"/>
        <v>234.96</v>
      </c>
      <c r="CK6" s="34">
        <f t="shared" si="9"/>
        <v>221.81</v>
      </c>
      <c r="CL6" s="33" t="str">
        <f>IF(CL7="","",IF(CL7="-","【-】","【"&amp;SUBSTITUTE(TEXT(CL7,"#,##0.00"),"-","△")&amp;"】"))</f>
        <v>【215.23】</v>
      </c>
      <c r="CM6" s="34">
        <f>IF(CM7="",NA(),CM7)</f>
        <v>70</v>
      </c>
      <c r="CN6" s="34">
        <f t="shared" ref="CN6:CV6" si="10">IF(CN7="",NA(),CN7)</f>
        <v>71.08</v>
      </c>
      <c r="CO6" s="34">
        <f t="shared" si="10"/>
        <v>71.08</v>
      </c>
      <c r="CP6" s="34">
        <f t="shared" si="10"/>
        <v>68.92</v>
      </c>
      <c r="CQ6" s="34">
        <f t="shared" si="10"/>
        <v>66.760000000000005</v>
      </c>
      <c r="CR6" s="34">
        <f t="shared" si="10"/>
        <v>43.65</v>
      </c>
      <c r="CS6" s="34">
        <f t="shared" si="10"/>
        <v>43.58</v>
      </c>
      <c r="CT6" s="34">
        <f t="shared" si="10"/>
        <v>41.35</v>
      </c>
      <c r="CU6" s="34">
        <f t="shared" si="10"/>
        <v>42.9</v>
      </c>
      <c r="CV6" s="34">
        <f t="shared" si="10"/>
        <v>43.36</v>
      </c>
      <c r="CW6" s="33" t="str">
        <f>IF(CW7="","",IF(CW7="-","【-】","【"&amp;SUBSTITUTE(TEXT(CW7,"#,##0.00"),"-","△")&amp;"】"))</f>
        <v>【42.66】</v>
      </c>
      <c r="CX6" s="34">
        <f>IF(CX7="",NA(),CX7)</f>
        <v>57.1</v>
      </c>
      <c r="CY6" s="34">
        <f t="shared" ref="CY6:DG6" si="11">IF(CY7="",NA(),CY7)</f>
        <v>50</v>
      </c>
      <c r="CZ6" s="34">
        <f t="shared" si="11"/>
        <v>51.04</v>
      </c>
      <c r="DA6" s="34">
        <f t="shared" si="11"/>
        <v>51.57</v>
      </c>
      <c r="DB6" s="34">
        <f t="shared" si="11"/>
        <v>54.67</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472093</v>
      </c>
      <c r="D7" s="36">
        <v>47</v>
      </c>
      <c r="E7" s="36">
        <v>17</v>
      </c>
      <c r="F7" s="36">
        <v>4</v>
      </c>
      <c r="G7" s="36">
        <v>0</v>
      </c>
      <c r="H7" s="36" t="s">
        <v>110</v>
      </c>
      <c r="I7" s="36" t="s">
        <v>111</v>
      </c>
      <c r="J7" s="36" t="s">
        <v>112</v>
      </c>
      <c r="K7" s="36" t="s">
        <v>113</v>
      </c>
      <c r="L7" s="36" t="s">
        <v>114</v>
      </c>
      <c r="M7" s="36" t="s">
        <v>115</v>
      </c>
      <c r="N7" s="37" t="s">
        <v>116</v>
      </c>
      <c r="O7" s="37" t="s">
        <v>117</v>
      </c>
      <c r="P7" s="37">
        <v>0.95</v>
      </c>
      <c r="Q7" s="37">
        <v>92.43</v>
      </c>
      <c r="R7" s="37">
        <v>1404</v>
      </c>
      <c r="S7" s="37">
        <v>62840</v>
      </c>
      <c r="T7" s="37">
        <v>210.9</v>
      </c>
      <c r="U7" s="37">
        <v>297.95999999999998</v>
      </c>
      <c r="V7" s="37">
        <v>589</v>
      </c>
      <c r="W7" s="37">
        <v>0.21</v>
      </c>
      <c r="X7" s="37">
        <v>2804.76</v>
      </c>
      <c r="Y7" s="37">
        <v>79.239999999999995</v>
      </c>
      <c r="Z7" s="37">
        <v>79.790000000000006</v>
      </c>
      <c r="AA7" s="37">
        <v>74.900000000000006</v>
      </c>
      <c r="AB7" s="37">
        <v>93.34</v>
      </c>
      <c r="AC7" s="37">
        <v>91.87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327</v>
      </c>
      <c r="BG7" s="37">
        <v>254.69</v>
      </c>
      <c r="BH7" s="37">
        <v>191.26</v>
      </c>
      <c r="BI7" s="37">
        <v>130.79</v>
      </c>
      <c r="BJ7" s="37">
        <v>168.95</v>
      </c>
      <c r="BK7" s="37">
        <v>1569.13</v>
      </c>
      <c r="BL7" s="37">
        <v>1436</v>
      </c>
      <c r="BM7" s="37">
        <v>1434.89</v>
      </c>
      <c r="BN7" s="37">
        <v>1298.9100000000001</v>
      </c>
      <c r="BO7" s="37">
        <v>1243.71</v>
      </c>
      <c r="BP7" s="37">
        <v>1225.44</v>
      </c>
      <c r="BQ7" s="37">
        <v>63.94</v>
      </c>
      <c r="BR7" s="37">
        <v>65.31</v>
      </c>
      <c r="BS7" s="37">
        <v>59.87</v>
      </c>
      <c r="BT7" s="37">
        <v>85.41</v>
      </c>
      <c r="BU7" s="37">
        <v>88.1</v>
      </c>
      <c r="BV7" s="37">
        <v>64.63</v>
      </c>
      <c r="BW7" s="37">
        <v>66.56</v>
      </c>
      <c r="BX7" s="37">
        <v>66.22</v>
      </c>
      <c r="BY7" s="37">
        <v>69.87</v>
      </c>
      <c r="BZ7" s="37">
        <v>74.3</v>
      </c>
      <c r="CA7" s="37">
        <v>75.58</v>
      </c>
      <c r="CB7" s="37">
        <v>199.62</v>
      </c>
      <c r="CC7" s="37">
        <v>206.57</v>
      </c>
      <c r="CD7" s="37">
        <v>228.11</v>
      </c>
      <c r="CE7" s="37">
        <v>178.64</v>
      </c>
      <c r="CF7" s="37">
        <v>150</v>
      </c>
      <c r="CG7" s="37">
        <v>245.75</v>
      </c>
      <c r="CH7" s="37">
        <v>244.29</v>
      </c>
      <c r="CI7" s="37">
        <v>246.72</v>
      </c>
      <c r="CJ7" s="37">
        <v>234.96</v>
      </c>
      <c r="CK7" s="37">
        <v>221.81</v>
      </c>
      <c r="CL7" s="37">
        <v>215.23</v>
      </c>
      <c r="CM7" s="37">
        <v>70</v>
      </c>
      <c r="CN7" s="37">
        <v>71.08</v>
      </c>
      <c r="CO7" s="37">
        <v>71.08</v>
      </c>
      <c r="CP7" s="37">
        <v>68.92</v>
      </c>
      <c r="CQ7" s="37">
        <v>66.760000000000005</v>
      </c>
      <c r="CR7" s="37">
        <v>43.65</v>
      </c>
      <c r="CS7" s="37">
        <v>43.58</v>
      </c>
      <c r="CT7" s="37">
        <v>41.35</v>
      </c>
      <c r="CU7" s="37">
        <v>42.9</v>
      </c>
      <c r="CV7" s="37">
        <v>43.36</v>
      </c>
      <c r="CW7" s="37">
        <v>42.66</v>
      </c>
      <c r="CX7" s="37">
        <v>57.1</v>
      </c>
      <c r="CY7" s="37">
        <v>50</v>
      </c>
      <c r="CZ7" s="37">
        <v>51.04</v>
      </c>
      <c r="DA7" s="37">
        <v>51.57</v>
      </c>
      <c r="DB7" s="37">
        <v>54.67</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財政班　上原</cp:lastModifiedBy>
  <dcterms:created xsi:type="dcterms:W3CDTF">2018-12-03T09:18:15Z</dcterms:created>
  <dcterms:modified xsi:type="dcterms:W3CDTF">2019-01-31T05:05:50Z</dcterms:modified>
  <cp:category/>
</cp:coreProperties>
</file>