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kr2Koyeymdt2HNzHDhltur7HkEap3oh5q3CQls53XqGcqSqixS7v2QnrFTyFqSf8w7tCczeZ6iEmjTOY4Sjchg==" workbookSaltValue="MZJQTuajy41DwgGgvonpwA==" workbookSpinCount="100000" lockStructure="1"/>
  <bookViews>
    <workbookView xWindow="0" yWindow="0" windowWidth="20490" windowHeight="777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<sst xmlns="http://schemas.openxmlformats.org/spreadsheetml/2006/main" count="232" uniqueCount="119">
  <si>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5"/>
  </si>
  <si>
    <t>業務名</t>
    <rPh sb="2" eb="3">
      <t>メイ</t>
    </rPh>
    <phoneticPr fontId="5"/>
  </si>
  <si>
    <t>業種名</t>
    <rPh sb="2" eb="3">
      <t>メイ</t>
    </rPh>
    <phoneticPr fontId="5"/>
  </si>
  <si>
    <t>事業名</t>
    <phoneticPr fontId="5"/>
  </si>
  <si>
    <t>類似団体区分</t>
    <rPh sb="4" eb="6">
      <t>クブン</t>
    </rPh>
    <phoneticPr fontId="5"/>
  </si>
  <si>
    <t>管理者の情報</t>
    <rPh sb="0" eb="3">
      <t>カンリシャ</t>
    </rPh>
    <rPh sb="4" eb="6">
      <t>ジョウホウ</t>
    </rPh>
    <phoneticPr fontId="5"/>
  </si>
  <si>
    <t>人口（人）</t>
    <rPh sb="0" eb="2">
      <t>ジンコウ</t>
    </rPh>
    <rPh sb="3" eb="4">
      <t>ヒト</t>
    </rPh>
    <phoneticPr fontId="5"/>
  </si>
  <si>
    <r>
      <t>面積(km</t>
    </r>
    <r>
      <rPr>
        <b/>
        <vertAlign val="superscript"/>
        <sz val="11"/>
        <color theme="1"/>
        <rFont val="ＭＳ ゴシック"/>
        <family val="3"/>
        <charset val="128"/>
      </rPr>
      <t>2</t>
    </r>
    <r>
      <rPr>
        <b/>
        <sz val="11"/>
        <color theme="1"/>
        <rFont val="ＭＳ ゴシック"/>
        <family val="3"/>
        <charset val="128"/>
      </rPr>
      <t>)</t>
    </r>
    <phoneticPr fontId="5"/>
  </si>
  <si>
    <r>
      <t>人口密度(人/km</t>
    </r>
    <r>
      <rPr>
        <b/>
        <vertAlign val="superscript"/>
        <sz val="11"/>
        <color theme="1"/>
        <rFont val="ＭＳ ゴシック"/>
        <family val="3"/>
        <charset val="128"/>
      </rPr>
      <t>2</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</si>
  <si>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</si>
  <si>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</si>
  <si>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</si>
  <si>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</si>
  <si>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</si>
  <si>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普及率(％)</t>
    <phoneticPr fontId="5"/>
  </si>
  <si>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5"/>
  </si>
  <si>
    <t>現在給水人口(人)</t>
    <phoneticPr fontId="5"/>
  </si>
  <si>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5"/>
  </si>
  <si>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5"/>
  </si>
  <si>
    <t>－</t>
    <phoneticPr fontId="5"/>
  </si>
  <si>
    <t>類似団体平均値（平均値）</t>
    <phoneticPr fontId="5"/>
  </si>
  <si>
    <t>【】</t>
    <phoneticPr fontId="5"/>
  </si>
  <si>
    <t>平成29年度全国平均</t>
    <phoneticPr fontId="5"/>
  </si>
  <si>
    <t>分析欄</t>
    <rPh sb="0" eb="2">
      <t>ブンセキ</t>
    </rPh>
    <rPh sb="2" eb="3">
      <t>ラン</t>
    </rPh>
    <phoneticPr fontId="5"/>
  </si>
  <si>
    <t>1. 経営の健全性・効率性</t>
    <phoneticPr fontId="5"/>
  </si>
  <si>
    <t>1. 経営の健全性・効率性について</t>
    <phoneticPr fontId="5"/>
  </si>
  <si>
    <t>「経常損益」</t>
    <phoneticPr fontId="5"/>
  </si>
  <si>
    <t>「累積欠損」</t>
    <rPh sb="1" eb="3">
      <t>ルイセキ</t>
    </rPh>
    <rPh sb="3" eb="5">
      <t>ケッソン</t>
    </rPh>
    <phoneticPr fontId="5"/>
  </si>
  <si>
    <t>「支払能力」</t>
    <phoneticPr fontId="5"/>
  </si>
  <si>
    <t>「債務残高」</t>
    <rPh sb="1" eb="3">
      <t>サイム</t>
    </rPh>
    <rPh sb="3" eb="5">
      <t>ザンダカ</t>
    </rPh>
    <phoneticPr fontId="5"/>
  </si>
  <si>
    <t>2. 老朽化の状況について</t>
    <phoneticPr fontId="5"/>
  </si>
  <si>
    <t>「料金水準の適切性」</t>
    <rPh sb="1" eb="3">
      <t>リョウキン</t>
    </rPh>
    <rPh sb="3" eb="5">
      <t>スイジュン</t>
    </rPh>
    <rPh sb="6" eb="8">
      <t>テキセツ</t>
    </rPh>
    <rPh sb="8" eb="9">
      <t>セイ</t>
    </rPh>
    <phoneticPr fontId="5"/>
  </si>
  <si>
    <t>「費用の効率性」</t>
    <rPh sb="1" eb="3">
      <t>ヒヨウ</t>
    </rPh>
    <rPh sb="4" eb="6">
      <t>コウリツ</t>
    </rPh>
    <rPh sb="6" eb="7">
      <t>セイ</t>
    </rPh>
    <phoneticPr fontId="5"/>
  </si>
  <si>
    <t>「施設の効率性」</t>
    <rPh sb="1" eb="3">
      <t>シセツ</t>
    </rPh>
    <rPh sb="4" eb="6">
      <t>コウリツ</t>
    </rPh>
    <rPh sb="6" eb="7">
      <t>セイ</t>
    </rPh>
    <phoneticPr fontId="5"/>
  </si>
  <si>
    <t>「供給した配水量の効率性」</t>
    <rPh sb="1" eb="3">
      <t>キョウキュウ</t>
    </rPh>
    <rPh sb="5" eb="7">
      <t>ハイスイ</t>
    </rPh>
    <rPh sb="7" eb="8">
      <t>リョウ</t>
    </rPh>
    <rPh sb="9" eb="11">
      <t>コウリツ</t>
    </rPh>
    <rPh sb="11" eb="12">
      <t>セイ</t>
    </rPh>
    <phoneticPr fontId="5"/>
  </si>
  <si>
    <t>2. 老朽化の状況</t>
    <phoneticPr fontId="5"/>
  </si>
  <si>
    <t>全体総括</t>
    <rPh sb="0" eb="2">
      <t>ゼンタイ</t>
    </rPh>
    <rPh sb="2" eb="4">
      <t>ソウカツ</t>
    </rPh>
    <phoneticPr fontId="5"/>
  </si>
  <si>
    <t>「施設全体の減価償却の状況」</t>
    <rPh sb="1" eb="3">
      <t>シセツ</t>
    </rPh>
    <rPh sb="3" eb="5">
      <t>ゼンタイ</t>
    </rPh>
    <rPh sb="6" eb="8">
      <t>ゲンカ</t>
    </rPh>
    <rPh sb="8" eb="10">
      <t>ショウキャク</t>
    </rPh>
    <rPh sb="11" eb="13">
      <t>ジョウキョウ</t>
    </rPh>
    <phoneticPr fontId="5"/>
  </si>
  <si>
    <t>「管路の経年化の状況」</t>
    <rPh sb="1" eb="3">
      <t>カンロ</t>
    </rPh>
    <rPh sb="4" eb="7">
      <t>ケイネンカ</t>
    </rPh>
    <rPh sb="8" eb="10">
      <t>ジョウキョウ</t>
    </rPh>
    <phoneticPr fontId="5"/>
  </si>
  <si>
    <t>「管路の更新投資の実施状況」</t>
    <rPh sb="1" eb="3">
      <t>カンロ</t>
    </rPh>
    <rPh sb="4" eb="6">
      <t>コウシン</t>
    </rPh>
    <rPh sb="6" eb="8">
      <t>トウシ</t>
    </rPh>
    <rPh sb="9" eb="11">
      <t>ジッシ</t>
    </rPh>
    <rPh sb="11" eb="13">
      <t>ジョウキョウ</t>
    </rPh>
    <phoneticPr fontId="5"/>
  </si>
  <si>
    <t>※　平成25年度における各指標の類似団体平均値は、当時の事業数を基に算出していますが、管路経年化率及び管路更新率については、平成26年度の事業数を基に類似団体平均値を算出しています。</t>
    <phoneticPr fontId="4"/>
  </si>
  <si>
    <t>全国平均</t>
    <rPh sb="0" eb="2">
      <t>ゼンコク</t>
    </rPh>
    <rPh sb="2" eb="4">
      <t>ヘイキン</t>
    </rPh>
    <phoneticPr fontId="5"/>
  </si>
  <si>
    <t>1①</t>
  </si>
  <si>
    <t>1②</t>
  </si>
  <si>
    <t>1③</t>
  </si>
  <si>
    <t>1④</t>
  </si>
  <si>
    <t>1⑤</t>
  </si>
  <si>
    <t>1⑥</t>
  </si>
  <si>
    <t>1⑦</t>
    <phoneticPr fontId="5"/>
  </si>
  <si>
    <t>1⑧</t>
    <phoneticPr fontId="5"/>
  </si>
  <si>
    <t>2①</t>
  </si>
  <si>
    <t>2②</t>
  </si>
  <si>
    <t>2③</t>
  </si>
  <si>
    <t>水道事業(法適用)</t>
    <rPh sb="0" eb="2">
      <t>スイドウ</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</si>
  <si>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</si>
  <si>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</si>
  <si>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</si>
  <si>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</si>
  <si>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</si>
  <si>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</si>
  <si>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</si>
  <si>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</si>
  <si>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</si>
  <si>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</si>
  <si>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</si>
  <si>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</si>
  <si>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</si>
  <si>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</si>
  <si>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</si>
  <si>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</si>
  <si>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</si>
  <si>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</si>
  <si>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⑧有収率(％)</t>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</si>
  <si>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</si>
  <si>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</si>
  <si>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</si>
  <si>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</si>
  <si>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都道府県名</t>
    <rPh sb="0" eb="4">
      <t>トドウフケン</t>
    </rPh>
    <rPh sb="4" eb="5">
      <t>メイ</t>
    </rPh>
    <phoneticPr fontId="5"/>
  </si>
  <si>
    <t>法適・法非適</t>
    <rPh sb="0" eb="1">
      <t>ホウ</t>
    </rPh>
    <rPh sb="1" eb="2">
      <t>テキ</t>
    </rPh>
    <rPh sb="3" eb="4">
      <t>ホウ</t>
    </rPh>
    <rPh sb="4" eb="5">
      <t>ヒ</t>
    </rPh>
    <rPh sb="5" eb="6">
      <t>テキ</t>
    </rPh>
    <phoneticPr fontId="5"/>
  </si>
  <si>
    <t>業種名称</t>
    <rPh sb="0" eb="2">
      <t>ギョウシュ</t>
    </rPh>
    <rPh sb="2" eb="4">
      <t>メイショウ</t>
    </rPh>
    <phoneticPr fontId="5"/>
  </si>
  <si>
    <t>事業名称</t>
    <rPh sb="0" eb="2">
      <t>ジギョウ</t>
    </rPh>
    <rPh sb="2" eb="4">
      <t>メイショウ</t>
    </rPh>
    <phoneticPr fontId="5"/>
  </si>
  <si>
    <t>類似団体</t>
    <rPh sb="0" eb="2">
      <t>ルイジ</t>
    </rPh>
    <rPh sb="2" eb="4">
      <t>ダンタイ</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</si>
  <si>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</si>
  <si>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</si>
  <si>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普及率</t>
    <rPh sb="0" eb="2">
      <t>フキュウ</t>
    </rPh>
    <rPh sb="2" eb="3">
      <t>リツ</t>
    </rPh>
    <phoneticPr fontId="5"/>
  </si>
  <si>
    <t>1ヶ月20㎥当たり家庭料金</t>
    <rPh sb="2" eb="3">
      <t>ゲツ</t>
    </rPh>
    <rPh sb="6" eb="7">
      <t>ア</t>
    </rPh>
    <rPh sb="9" eb="11">
      <t>カテイ</t>
    </rPh>
    <rPh sb="11" eb="13">
      <t>リョウキン</t>
    </rPh>
    <phoneticPr fontId="5"/>
  </si>
  <si>
    <t>人口</t>
    <rPh sb="0" eb="2">
      <t>ジンコウ</t>
    </rPh>
    <phoneticPr fontId="5"/>
  </si>
  <si>
    <t>面積</t>
    <rPh sb="0" eb="2">
      <t>メンセキ</t>
    </rPh>
    <phoneticPr fontId="5"/>
  </si>
  <si>
    <t>人口密度</t>
    <rPh sb="0" eb="2">
      <t>ジンコウ</t>
    </rPh>
    <rPh sb="2" eb="4">
      <t>ミツド</t>
    </rPh>
    <phoneticPr fontId="5"/>
  </si>
  <si>
    <t>給水人口</t>
    <rPh sb="0" eb="2">
      <t>キュウスイ</t>
    </rPh>
    <rPh sb="2" eb="4">
      <t>ジンコウ</t>
    </rPh>
    <phoneticPr fontId="5"/>
  </si>
  <si>
    <t>給水区域面積</t>
  </si>
  <si>
    <t>給水人口密度</t>
  </si>
  <si>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</si>
  <si>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</si>
  <si>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</si>
  <si>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</si>
  <si>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</si>
  <si>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</si>
  <si>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</si>
  <si>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</si>
  <si>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</si>
  <si>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</si>
  <si>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</si>
  <si>
    <t>参照用</t>
    <rPh sb="0" eb="3">
      <t>サンショウヨウ</t>
    </rPh>
    <phoneticPr fontId="5"/>
  </si>
  <si>
    <t>沖縄県　浦添市</t>
  </si>
  <si>
    <t>法適用</t>
  </si>
  <si>
    <t>水道事業</t>
  </si>
  <si>
    <t>末端給水事業</t>
  </si>
  <si>
    <t>A3</t>
  </si>
  <si>
    <t>非設置</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</si>
  <si>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</si>
  <si>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</si>
  <si>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</si>
  <si>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</si>
  <si>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</si>
  <si>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</si>
  <si>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①経営収支比率
　過去５年とも類似団体平均値より低い値を達成し、概ね適正値を維持し収支のバランスは確保されている。
②累積欠損金比率
　過去５年間0％であり、経営の健全性は引続き確保されている。
③流動比率
　類似団体と比して財務の安定性が高く、支払能力の安定性を示している。
④企業債残高対給水収益比率
　類似団体平均値より低い値を達成し良好である。施設の更新・耐震及び長寿命化施策の進展状況を勘案し随時その適正度を検討する。
⑤料金回収率
　類似団体と比して低い値であるものの、100％超を達成し概ね適正値を維持している。
⑥給水原価
　類似団体平均値より高価となっているものの、県内類似団体と比して安価である。修繕費の上昇傾向が起因となって、給水原価も上昇傾向にあることから、施設整備投資等を効率的に進めて行く必要がある。
⑦施設利用率
　類似団体平均値に比して、高い値を維持しており、施設への投資経済性は効率的に推移している。
⑧有収率
　類似団体の値を上回るものの、県内類似団体と比して低い値にある。原因として漏水やメーター不感等が考えられ、今後も漏水防止対策等の強化を継続することに努める。</t>
    <rPh sb="1" eb="3">
      <t>ケイエイ</t>
    </rPh>
    <rPh sb="3" eb="5">
      <t>シュウシ</t>
    </rPh>
    <rPh sb="5" eb="7">
      <t>ヒリツ</t>
    </rPh>
    <rPh sb="9" eb="11">
      <t>カコ</t>
    </rPh>
    <rPh sb="12" eb="13">
      <t>ネン</t>
    </rPh>
    <rPh sb="15" eb="17">
      <t>ルイジ</t>
    </rPh>
    <rPh sb="17" eb="19">
      <t>ダンタイ</t>
    </rPh>
    <rPh sb="19" eb="22">
      <t>ヘイキンチ</t>
    </rPh>
    <rPh sb="24" eb="25">
      <t>ヒク</t>
    </rPh>
    <rPh sb="26" eb="27">
      <t>アタイ</t>
    </rPh>
    <rPh sb="28" eb="30">
      <t>タッセイ</t>
    </rPh>
    <rPh sb="32" eb="33">
      <t>オオム</t>
    </rPh>
    <rPh sb="34" eb="36">
      <t>テキセイ</t>
    </rPh>
    <rPh sb="36" eb="37">
      <t>チ</t>
    </rPh>
    <rPh sb="38" eb="40">
      <t>イジ</t>
    </rPh>
    <rPh sb="41" eb="43">
      <t>シュウシ</t>
    </rPh>
    <rPh sb="49" eb="51">
      <t>カクホ</t>
    </rPh>
    <rPh sb="59" eb="61">
      <t>ルイセキ</t>
    </rPh>
    <rPh sb="61" eb="63">
      <t>ケッソン</t>
    </rPh>
    <rPh sb="63" eb="64">
      <t>キン</t>
    </rPh>
    <rPh sb="64" eb="66">
      <t>ヒリツ</t>
    </rPh>
    <rPh sb="68" eb="70">
      <t>カコ</t>
    </rPh>
    <rPh sb="71" eb="73">
      <t>ネンカン</t>
    </rPh>
    <rPh sb="79" eb="81">
      <t>ケイエイ</t>
    </rPh>
    <rPh sb="82" eb="85">
      <t>ケンゼンセイ</t>
    </rPh>
    <rPh sb="86" eb="88">
      <t>ヒキツヅ</t>
    </rPh>
    <rPh sb="89" eb="91">
      <t>カクホ</t>
    </rPh>
    <rPh sb="99" eb="101">
      <t>リュウドウ</t>
    </rPh>
    <rPh sb="101" eb="103">
      <t>ヒリツ</t>
    </rPh>
    <rPh sb="123" eb="125">
      <t>シハライ</t>
    </rPh>
    <rPh sb="125" eb="127">
      <t>ノウリョク</t>
    </rPh>
    <rPh sb="128" eb="131">
      <t>アンテイセイ</t>
    </rPh>
    <rPh sb="132" eb="133">
      <t>シメ</t>
    </rPh>
    <rPh sb="140" eb="142">
      <t>キギョウ</t>
    </rPh>
    <rPh sb="142" eb="143">
      <t>サイ</t>
    </rPh>
    <rPh sb="143" eb="145">
      <t>ザンダカ</t>
    </rPh>
    <rPh sb="145" eb="146">
      <t>タイ</t>
    </rPh>
    <rPh sb="146" eb="148">
      <t>キュウスイ</t>
    </rPh>
    <rPh sb="148" eb="150">
      <t>シュウエキ</t>
    </rPh>
    <rPh sb="150" eb="152">
      <t>ヒリツ</t>
    </rPh>
    <rPh sb="154" eb="156">
      <t>ルイジ</t>
    </rPh>
    <rPh sb="156" eb="158">
      <t>ダンタイ</t>
    </rPh>
    <rPh sb="158" eb="161">
      <t>ヘイキンチ</t>
    </rPh>
    <rPh sb="163" eb="164">
      <t>ヒク</t>
    </rPh>
    <rPh sb="165" eb="166">
      <t>アタイ</t>
    </rPh>
    <rPh sb="167" eb="169">
      <t>タッセイ</t>
    </rPh>
    <rPh sb="170" eb="172">
      <t>リョウコウ</t>
    </rPh>
    <rPh sb="176" eb="178">
      <t>シセツ</t>
    </rPh>
    <rPh sb="179" eb="181">
      <t>コウシン</t>
    </rPh>
    <rPh sb="182" eb="184">
      <t>タイシン</t>
    </rPh>
    <rPh sb="184" eb="185">
      <t>オヨ</t>
    </rPh>
    <rPh sb="186" eb="187">
      <t>チョウ</t>
    </rPh>
    <rPh sb="187" eb="190">
      <t>ジュミョウカ</t>
    </rPh>
    <rPh sb="190" eb="191">
      <t>セ</t>
    </rPh>
    <rPh sb="191" eb="192">
      <t>サク</t>
    </rPh>
    <rPh sb="193" eb="195">
      <t>シンテン</t>
    </rPh>
    <rPh sb="195" eb="197">
      <t>ジョウキョウ</t>
    </rPh>
    <rPh sb="198" eb="200">
      <t>カンアン</t>
    </rPh>
    <rPh sb="201" eb="203">
      <t>ズイジ</t>
    </rPh>
    <rPh sb="205" eb="207">
      <t>テキセイ</t>
    </rPh>
    <rPh sb="207" eb="208">
      <t>ド</t>
    </rPh>
    <rPh sb="209" eb="211">
      <t>ケントウ</t>
    </rPh>
    <rPh sb="216" eb="218">
      <t>リョウキン</t>
    </rPh>
    <rPh sb="218" eb="220">
      <t>カイシュウ</t>
    </rPh>
    <rPh sb="220" eb="221">
      <t>リツ</t>
    </rPh>
    <rPh sb="223" eb="225">
      <t>ルイジ</t>
    </rPh>
    <rPh sb="225" eb="227">
      <t>ダンタイ</t>
    </rPh>
    <rPh sb="228" eb="229">
      <t>ヒ</t>
    </rPh>
    <rPh sb="233" eb="234">
      <t>アタイ</t>
    </rPh>
    <rPh sb="245" eb="246">
      <t>チョウ</t>
    </rPh>
    <rPh sb="247" eb="249">
      <t>タッセイ</t>
    </rPh>
    <rPh sb="250" eb="251">
      <t>オオム</t>
    </rPh>
    <rPh sb="252" eb="254">
      <t>テキセイ</t>
    </rPh>
    <rPh sb="254" eb="255">
      <t>チ</t>
    </rPh>
    <rPh sb="256" eb="258">
      <t>イジ</t>
    </rPh>
    <rPh sb="265" eb="267">
      <t>キュウスイ</t>
    </rPh>
    <rPh sb="267" eb="269">
      <t>ゲンカ</t>
    </rPh>
    <rPh sb="271" eb="273">
      <t>ルイジ</t>
    </rPh>
    <rPh sb="273" eb="275">
      <t>ダンタイ</t>
    </rPh>
    <rPh sb="275" eb="278">
      <t>ヘイキンチ</t>
    </rPh>
    <rPh sb="280" eb="282">
      <t>コウカ</t>
    </rPh>
    <rPh sb="292" eb="294">
      <t>ケンナイ</t>
    </rPh>
    <rPh sb="294" eb="296">
      <t>ルイジ</t>
    </rPh>
    <rPh sb="296" eb="298">
      <t>ダンタイ</t>
    </rPh>
    <rPh sb="299" eb="300">
      <t>ヒ</t>
    </rPh>
    <rPh sb="302" eb="304">
      <t>アンカ</t>
    </rPh>
    <rPh sb="308" eb="311">
      <t>シュウゼンヒ</t>
    </rPh>
    <rPh sb="312" eb="314">
      <t>ジョウショウ</t>
    </rPh>
    <rPh sb="314" eb="316">
      <t>ケイコウ</t>
    </rPh>
    <rPh sb="317" eb="319">
      <t>キイン</t>
    </rPh>
    <rPh sb="341" eb="343">
      <t>シセツ</t>
    </rPh>
    <rPh sb="343" eb="345">
      <t>セイビ</t>
    </rPh>
    <rPh sb="345" eb="347">
      <t>トウシ</t>
    </rPh>
    <rPh sb="347" eb="348">
      <t>ナド</t>
    </rPh>
    <rPh sb="366" eb="368">
      <t>シセツ</t>
    </rPh>
    <rPh sb="368" eb="371">
      <t>リヨウリツ</t>
    </rPh>
    <rPh sb="373" eb="375">
      <t>ルイジ</t>
    </rPh>
    <rPh sb="375" eb="377">
      <t>ダンタイ</t>
    </rPh>
    <rPh sb="377" eb="380">
      <t>ヘイキンチ</t>
    </rPh>
    <rPh sb="381" eb="382">
      <t>ヒ</t>
    </rPh>
    <rPh sb="385" eb="386">
      <t>タカ</t>
    </rPh>
    <rPh sb="387" eb="388">
      <t>アタイ</t>
    </rPh>
    <rPh sb="389" eb="391">
      <t>イジ</t>
    </rPh>
    <rPh sb="396" eb="398">
      <t>シセツ</t>
    </rPh>
    <rPh sb="400" eb="402">
      <t>トウシ</t>
    </rPh>
    <rPh sb="402" eb="405">
      <t>ケイザイセイ</t>
    </rPh>
    <rPh sb="406" eb="409">
      <t>コウリツテキ</t>
    </rPh>
    <rPh sb="410" eb="412">
      <t>スイイ</t>
    </rPh>
    <rPh sb="419" eb="421">
      <t>ユウシュウ</t>
    </rPh>
    <rPh sb="421" eb="422">
      <t>リツ</t>
    </rPh>
    <rPh sb="429" eb="430">
      <t>アタイ</t>
    </rPh>
    <rPh sb="438" eb="440">
      <t>ケンナイ</t>
    </rPh>
    <rPh sb="440" eb="442">
      <t>ルイジ</t>
    </rPh>
    <rPh sb="442" eb="444">
      <t>ダンタイ</t>
    </rPh>
    <rPh sb="445" eb="446">
      <t>ヒ</t>
    </rPh>
    <rPh sb="448" eb="449">
      <t>ヒク</t>
    </rPh>
    <rPh sb="450" eb="451">
      <t>アタイ</t>
    </rPh>
    <rPh sb="455" eb="457">
      <t>ゲンイン</t>
    </rPh>
    <rPh sb="460" eb="462">
      <t>ロウスイ</t>
    </rPh>
    <rPh sb="467" eb="469">
      <t>フカン</t>
    </rPh>
    <rPh sb="469" eb="470">
      <t>トウ</t>
    </rPh>
    <rPh sb="471" eb="472">
      <t>カンガ</t>
    </rPh>
    <rPh sb="476" eb="478">
      <t>コンゴ</t>
    </rPh>
    <rPh sb="479" eb="481">
      <t>ロウスイ</t>
    </rPh>
    <rPh sb="481" eb="483">
      <t>ボウシ</t>
    </rPh>
    <rPh sb="483" eb="485">
      <t>タイサク</t>
    </rPh>
    <rPh sb="485" eb="486">
      <t>ナド</t>
    </rPh>
    <rPh sb="487" eb="489">
      <t>キョウカ</t>
    </rPh>
    <rPh sb="497" eb="498">
      <t>ツト</t>
    </rPh>
    <phoneticPr fontId="5"/>
  </si>
  <si>
    <t>①有形固定資産原価償却率
　施設の老朽度は類似団体と同様に進展しており、法定耐用年数に近い有形固定資産が多くなっていることを示している。施設更新の時期については、法定耐用年数にとらわれず、施設毎の現状を踏まえ更新を図っていく。
②管路経年化率
　類似団体と比して低率となっているものの、一定の割合で増加を続けている。今後耐用年数に達する管路、施設が増加することからさらに上昇していくことが予想される。管路施設の老朽度を適切に判断し、更新・長寿命化の措置及び必要な財源の確保を要する。
③管路更新率
　類似団体と比して低い値となっており、耐用年数を基とする2.5％更新には至っていないことから、今後更新計画を基にした適正な更新に努めていく。</t>
    <rPh sb="1" eb="3">
      <t>ユウケイ</t>
    </rPh>
    <rPh sb="3" eb="5">
      <t>コテイ</t>
    </rPh>
    <rPh sb="5" eb="7">
      <t>シサン</t>
    </rPh>
    <rPh sb="7" eb="9">
      <t>ゲンカ</t>
    </rPh>
    <rPh sb="9" eb="12">
      <t>ショウキャクリツ</t>
    </rPh>
    <rPh sb="14" eb="16">
      <t>シセツ</t>
    </rPh>
    <rPh sb="17" eb="19">
      <t>ロウキュウ</t>
    </rPh>
    <rPh sb="19" eb="20">
      <t>ド</t>
    </rPh>
    <rPh sb="21" eb="23">
      <t>ルイジ</t>
    </rPh>
    <rPh sb="23" eb="25">
      <t>ダンタイ</t>
    </rPh>
    <rPh sb="26" eb="28">
      <t>ドウヨウ</t>
    </rPh>
    <rPh sb="29" eb="31">
      <t>シンテン</t>
    </rPh>
    <rPh sb="36" eb="38">
      <t>ホウテイ</t>
    </rPh>
    <rPh sb="38" eb="40">
      <t>タイヨウ</t>
    </rPh>
    <rPh sb="40" eb="42">
      <t>ネンスウ</t>
    </rPh>
    <rPh sb="43" eb="44">
      <t>チカ</t>
    </rPh>
    <rPh sb="45" eb="47">
      <t>ユウケイ</t>
    </rPh>
    <rPh sb="47" eb="49">
      <t>コテイ</t>
    </rPh>
    <rPh sb="49" eb="51">
      <t>シサン</t>
    </rPh>
    <rPh sb="52" eb="53">
      <t>オオ</t>
    </rPh>
    <rPh sb="62" eb="63">
      <t>シメ</t>
    </rPh>
    <rPh sb="68" eb="70">
      <t>シセツ</t>
    </rPh>
    <rPh sb="70" eb="72">
      <t>コウシン</t>
    </rPh>
    <rPh sb="73" eb="75">
      <t>ジキ</t>
    </rPh>
    <rPh sb="81" eb="83">
      <t>ホウテイ</t>
    </rPh>
    <rPh sb="83" eb="85">
      <t>タイヨウ</t>
    </rPh>
    <rPh sb="85" eb="87">
      <t>ネンスウ</t>
    </rPh>
    <rPh sb="94" eb="96">
      <t>シセツ</t>
    </rPh>
    <rPh sb="96" eb="97">
      <t>マイ</t>
    </rPh>
    <rPh sb="98" eb="100">
      <t>ゲンジョウ</t>
    </rPh>
    <rPh sb="101" eb="102">
      <t>フ</t>
    </rPh>
    <rPh sb="104" eb="106">
      <t>コウシン</t>
    </rPh>
    <rPh sb="107" eb="108">
      <t>ハカ</t>
    </rPh>
    <rPh sb="115" eb="117">
      <t>カンロ</t>
    </rPh>
    <rPh sb="117" eb="120">
      <t>ケイネンカ</t>
    </rPh>
    <rPh sb="120" eb="121">
      <t>リツ</t>
    </rPh>
    <rPh sb="123" eb="125">
      <t>ルイジ</t>
    </rPh>
    <rPh sb="125" eb="127">
      <t>ダンタイ</t>
    </rPh>
    <rPh sb="128" eb="129">
      <t>ヒ</t>
    </rPh>
    <rPh sb="131" eb="133">
      <t>テイリツ</t>
    </rPh>
    <rPh sb="143" eb="145">
      <t>イッテイ</t>
    </rPh>
    <rPh sb="146" eb="148">
      <t>ワリアイ</t>
    </rPh>
    <rPh sb="149" eb="151">
      <t>ゾウカ</t>
    </rPh>
    <rPh sb="152" eb="153">
      <t>ツヅ</t>
    </rPh>
    <rPh sb="158" eb="160">
      <t>コンゴ</t>
    </rPh>
    <rPh sb="160" eb="162">
      <t>タイヨウ</t>
    </rPh>
    <rPh sb="162" eb="164">
      <t>ネンスウ</t>
    </rPh>
    <rPh sb="165" eb="166">
      <t>タッ</t>
    </rPh>
    <rPh sb="168" eb="170">
      <t>カンロ</t>
    </rPh>
    <rPh sb="171" eb="173">
      <t>シセツ</t>
    </rPh>
    <rPh sb="174" eb="176">
      <t>ゾウカ</t>
    </rPh>
    <rPh sb="185" eb="187">
      <t>ジョウショウ</t>
    </rPh>
    <rPh sb="194" eb="196">
      <t>ヨソウ</t>
    </rPh>
    <rPh sb="200" eb="202">
      <t>カンロ</t>
    </rPh>
    <rPh sb="202" eb="204">
      <t>シセツ</t>
    </rPh>
    <rPh sb="205" eb="207">
      <t>ロウキュウ</t>
    </rPh>
    <rPh sb="207" eb="208">
      <t>ド</t>
    </rPh>
    <rPh sb="209" eb="211">
      <t>テキセツ</t>
    </rPh>
    <rPh sb="212" eb="214">
      <t>ハンダン</t>
    </rPh>
    <rPh sb="216" eb="218">
      <t>コウシン</t>
    </rPh>
    <rPh sb="219" eb="220">
      <t>チョウ</t>
    </rPh>
    <rPh sb="220" eb="223">
      <t>ジュミョウカ</t>
    </rPh>
    <rPh sb="224" eb="226">
      <t>ソチ</t>
    </rPh>
    <rPh sb="226" eb="227">
      <t>オヨ</t>
    </rPh>
    <rPh sb="228" eb="230">
      <t>ヒツヨウ</t>
    </rPh>
    <rPh sb="231" eb="233">
      <t>ザイゲン</t>
    </rPh>
    <rPh sb="234" eb="236">
      <t>カクホ</t>
    </rPh>
    <rPh sb="237" eb="238">
      <t>ヨウ</t>
    </rPh>
    <rPh sb="243" eb="245">
      <t>カンロ</t>
    </rPh>
    <rPh sb="245" eb="247">
      <t>コウシン</t>
    </rPh>
    <rPh sb="247" eb="248">
      <t>リツ</t>
    </rPh>
    <rPh sb="250" eb="252">
      <t>ルイジ</t>
    </rPh>
    <rPh sb="252" eb="254">
      <t>ダンタイ</t>
    </rPh>
    <rPh sb="255" eb="256">
      <t>ヒ</t>
    </rPh>
    <rPh sb="258" eb="259">
      <t>ヒク</t>
    </rPh>
    <rPh sb="260" eb="261">
      <t>アタイ</t>
    </rPh>
    <rPh sb="268" eb="270">
      <t>タイヨウ</t>
    </rPh>
    <rPh sb="270" eb="272">
      <t>ネンスウ</t>
    </rPh>
    <rPh sb="273" eb="274">
      <t>モト</t>
    </rPh>
    <rPh sb="281" eb="283">
      <t>コウシン</t>
    </rPh>
    <rPh sb="285" eb="286">
      <t>イタ</t>
    </rPh>
    <rPh sb="296" eb="298">
      <t>コンゴ</t>
    </rPh>
    <rPh sb="298" eb="300">
      <t>コウシン</t>
    </rPh>
    <rPh sb="300" eb="302">
      <t>ケイカク</t>
    </rPh>
    <rPh sb="303" eb="304">
      <t>モト</t>
    </rPh>
    <rPh sb="307" eb="309">
      <t>テキセイ</t>
    </rPh>
    <rPh sb="310" eb="312">
      <t>コウシン</t>
    </rPh>
    <rPh sb="313" eb="314">
      <t>ツト</t>
    </rPh>
    <phoneticPr fontId="5"/>
  </si>
  <si>
    <t>　上記１及び２の項目別分析により、本市の水道事業経営は概ね適正に推移していると判断する。
　しかし、今後は浦添市の発展とともに整備されてきた水道施設は順次更新時期を迎えていくため、左記に示す指標を随時分析し、施設が更新時期を適切に判断し、対応していかなければならない。
　施設の老朽化に対する更新措置については、強靱化・長寿命化対策を構じた施設更新計画を策定し、適切に実施していくことが肝要である。
　将来の給水人口は減少に転じ、給水収益は下降を辿ることが予想される。引続き経営の健全性を維持するため、効率的・能率的な運営に努める必要がある。</t>
    <rPh sb="1" eb="3">
      <t>ジョウキ</t>
    </rPh>
    <rPh sb="4" eb="5">
      <t>オヨ</t>
    </rPh>
    <rPh sb="8" eb="10">
      <t>コウモク</t>
    </rPh>
    <rPh sb="10" eb="11">
      <t>ベツ</t>
    </rPh>
    <rPh sb="11" eb="13">
      <t>ブンセキ</t>
    </rPh>
    <rPh sb="17" eb="19">
      <t>ホンシ</t>
    </rPh>
    <rPh sb="20" eb="22">
      <t>スイドウ</t>
    </rPh>
    <rPh sb="22" eb="24">
      <t>ジギョウ</t>
    </rPh>
    <rPh sb="24" eb="26">
      <t>ケイエイ</t>
    </rPh>
    <rPh sb="27" eb="28">
      <t>オオム</t>
    </rPh>
    <rPh sb="29" eb="31">
      <t>テキセイ</t>
    </rPh>
    <rPh sb="32" eb="34">
      <t>スイイ</t>
    </rPh>
    <rPh sb="39" eb="41">
      <t>ハンダン</t>
    </rPh>
    <rPh sb="50" eb="52">
      <t>コンゴ</t>
    </rPh>
    <rPh sb="53" eb="56">
      <t>ウラソエシ</t>
    </rPh>
    <rPh sb="57" eb="59">
      <t>ハッテン</t>
    </rPh>
    <rPh sb="63" eb="65">
      <t>セイビ</t>
    </rPh>
    <rPh sb="70" eb="72">
      <t>スイドウ</t>
    </rPh>
    <rPh sb="72" eb="74">
      <t>シセツ</t>
    </rPh>
    <rPh sb="75" eb="77">
      <t>ジュンジ</t>
    </rPh>
    <rPh sb="77" eb="79">
      <t>コウシン</t>
    </rPh>
    <rPh sb="79" eb="81">
      <t>ジキ</t>
    </rPh>
    <rPh sb="82" eb="83">
      <t>ムカ</t>
    </rPh>
    <rPh sb="90" eb="92">
      <t>サキ</t>
    </rPh>
    <rPh sb="93" eb="94">
      <t>シメ</t>
    </rPh>
    <rPh sb="95" eb="97">
      <t>シヒョウ</t>
    </rPh>
    <rPh sb="98" eb="100">
      <t>ズイジ</t>
    </rPh>
    <rPh sb="100" eb="102">
      <t>ブンセキ</t>
    </rPh>
    <rPh sb="104" eb="106">
      <t>シセツ</t>
    </rPh>
    <rPh sb="107" eb="109">
      <t>コウシン</t>
    </rPh>
    <rPh sb="109" eb="111">
      <t>ジキ</t>
    </rPh>
    <rPh sb="112" eb="114">
      <t>テキセツ</t>
    </rPh>
    <rPh sb="115" eb="117">
      <t>ハンダン</t>
    </rPh>
    <rPh sb="119" eb="121">
      <t>タイオウ</t>
    </rPh>
    <rPh sb="136" eb="138">
      <t>シセツ</t>
    </rPh>
    <rPh sb="139" eb="142">
      <t>ロウキュウカ</t>
    </rPh>
    <rPh sb="143" eb="144">
      <t>タイ</t>
    </rPh>
    <rPh sb="146" eb="148">
      <t>コウシン</t>
    </rPh>
    <rPh sb="148" eb="150">
      <t>ソチ</t>
    </rPh>
    <rPh sb="167" eb="168">
      <t>コウ</t>
    </rPh>
    <rPh sb="170" eb="172">
      <t>シセツ</t>
    </rPh>
    <rPh sb="172" eb="174">
      <t>コウシン</t>
    </rPh>
    <rPh sb="174" eb="176">
      <t>ケイカク</t>
    </rPh>
    <rPh sb="177" eb="179">
      <t>サクテイ</t>
    </rPh>
    <rPh sb="181" eb="183">
      <t>テキセツ</t>
    </rPh>
    <rPh sb="184" eb="186">
      <t>ジッシ</t>
    </rPh>
    <rPh sb="193" eb="195">
      <t>カンヨウ</t>
    </rPh>
    <rPh sb="201" eb="203">
      <t>ショウライ</t>
    </rPh>
    <rPh sb="204" eb="206">
      <t>キュウスイ</t>
    </rPh>
    <rPh sb="206" eb="208">
      <t>ジンコウ</t>
    </rPh>
    <rPh sb="209" eb="211">
      <t>ゲンショウ</t>
    </rPh>
    <rPh sb="212" eb="213">
      <t>テン</t>
    </rPh>
    <rPh sb="215" eb="217">
      <t>キュウスイ</t>
    </rPh>
    <rPh sb="217" eb="219">
      <t>シュウエキ</t>
    </rPh>
    <rPh sb="220" eb="222">
      <t>カコウ</t>
    </rPh>
    <rPh sb="223" eb="224">
      <t>タド</t>
    </rPh>
    <rPh sb="228" eb="230">
      <t>ヨソウ</t>
    </rPh>
    <rPh sb="234" eb="236">
      <t>ヒキツヅ</t>
    </rPh>
    <rPh sb="237" eb="239">
      <t>ケイエイ</t>
    </rPh>
    <rPh sb="240" eb="243">
      <t>ケンゼンセイ</t>
    </rPh>
    <rPh sb="244" eb="246">
      <t>イジ</t>
    </rPh>
    <rPh sb="251" eb="254">
      <t>コウリツテキ</t>
    </rPh>
    <rPh sb="255" eb="258">
      <t>ノウリツテキ</t>
    </rPh>
    <rPh sb="259" eb="261">
      <t>ウンエイ</t>
    </rPh>
    <rPh sb="262" eb="263">
      <t>ツト</t>
    </rPh>
    <rPh sb="265" eb="267">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</si>
</sst>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游ゴシック"/>
      <family val="2"/>
      <charset val="128"/>
      <scheme val="minor"/>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2"/>
      <name val="ＭＳ 明朝"/>
      <family val="1"/>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 fillId="0" borderId="0">
      <alignment vertical="center"/>
    </xf>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14" fillId="0" borderId="0" xfId="0" applyFont="1" applyBorder="1">
      <alignment vertical="center"/>
    </xf>
    <xf numFmtId="0" fontId="15"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4" fillId="0" borderId="0" xfId="0" applyFont="1" applyBorder="1" applyAlignment="1">
      <alignment horizontal="center" vertical="center"/>
    </xf>
    <xf numFmtId="0" fontId="16" fillId="0" borderId="0" xfId="0" applyFont="1">
      <alignment vertical="center"/>
    </xf>
    <xf numFmtId="0" fontId="3" fillId="0" borderId="0" xfId="0" applyFont="1" applyProtection="1">
      <alignment vertical="center"/>
      <protection hidden="1"/>
    </xf>
    <xf numFmtId="0" fontId="3"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9" fillId="0" borderId="10" xfId="0" applyFont="1" applyBorder="1" applyAlignment="1">
      <alignment horizontal="center" vertical="center"/>
    </xf>
    <xf numFmtId="0" fontId="21" fillId="0" borderId="9"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0" xfId="0" applyFont="1" applyBorder="1" applyAlignment="1">
      <alignment horizontal="left" vertical="center"/>
    </xf>
    <xf numFmtId="0" fontId="13" fillId="0" borderId="10" xfId="0" applyFont="1" applyBorder="1" applyAlignment="1">
      <alignment horizontal="left" vertical="center"/>
    </xf>
    <xf numFmtId="0" fontId="4" fillId="0" borderId="0" xfId="0" applyFont="1" applyBorder="1" applyAlignment="1">
      <alignment horizontal="center" vertical="center"/>
    </xf>
    <xf numFmtId="0" fontId="21" fillId="0" borderId="11"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2" xfId="0" applyFont="1" applyBorder="1" applyAlignment="1" applyProtection="1">
      <alignment horizontal="left" vertical="top" wrapText="1"/>
      <protection locked="0"/>
    </xf>
    <xf numFmtId="0" fontId="9" fillId="0" borderId="0" xfId="0" applyFont="1" applyBorder="1" applyAlignment="1">
      <alignment horizontal="left"/>
    </xf>
    <xf numFmtId="0" fontId="9" fillId="0" borderId="1" xfId="0" applyFont="1" applyBorder="1" applyAlignment="1">
      <alignment horizontal="left"/>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2" fillId="0" borderId="9" xfId="0" applyFont="1" applyBorder="1" applyAlignment="1">
      <alignment horizontal="center" vertical="center"/>
    </xf>
    <xf numFmtId="0" fontId="12"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7" fillId="0" borderId="0" xfId="0" applyFont="1" applyAlignment="1">
      <alignment horizontal="center" vertical="center"/>
    </xf>
    <xf numFmtId="49" fontId="4" fillId="0" borderId="1" xfId="0" applyNumberFormat="1" applyFont="1" applyBorder="1" applyAlignment="1" applyProtection="1">
      <alignment horizontal="left" vertical="center"/>
      <protection hidden="1"/>
    </xf>
    <xf numFmtId="49" fontId="4"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quot;-&quot;">
                  <c:v>0.01</c:v>
                </c:pt>
                <c:pt idx="1">
                  <c:v>0</c:v>
                </c:pt>
                <c:pt idx="2" formatCode="#,##0.00;&quot;△&quot;#,##0.00;&quot;-&quot;">
                  <c:v>0.34</c:v>
                </c:pt>
                <c:pt idx="3" formatCode="#,##0.00;&quot;△&quot;#,##0.00;&quot;-&quot;">
                  <c:v>0.48</c:v>
                </c:pt>
                <c:pt idx="4" formatCode="#,##0.00;&quot;△&quot;#,##0.00;&quot;-&quot;">
                  <c:v>0.46</c:v>
                </c:pt>
              </c:numCache>
            </c:numRef>
          </c:val>
          <c:extLst xmlns:c16r2="http://schemas.microsoft.com/office/drawing/2015/06/chart">
            <c:ext xmlns:c16="http://schemas.microsoft.com/office/drawing/2014/chart" uri="{C3380CC4-5D6E-409C-BE32-E72D297353CC}">
              <c16:uniqueId val="{00000000-6DFB-428A-8A31-9B6FD0CC31B2}"/>
            </c:ext>
          </c:extLst>
        </c:ser>
        <c:dLbls>
          <c:showLegendKey val="0"/>
          <c:showVal val="0"/>
          <c:showCatName val="0"/>
          <c:showSerName val="0"/>
          <c:showPercent val="0"/>
          <c:showBubbleSize val="0"/>
        </c:dLbls>
        <c:gapWidth val="150"/>
        <c:axId val="46806912"/>
        <c:axId val="4682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0.85</c:v>
                </c:pt>
                <c:pt idx="1">
                  <c:v>0.75</c:v>
                </c:pt>
                <c:pt idx="2">
                  <c:v>0.95</c:v>
                </c:pt>
                <c:pt idx="3">
                  <c:v>0.74</c:v>
                </c:pt>
                <c:pt idx="4">
                  <c:v>0.74</c:v>
                </c:pt>
              </c:numCache>
            </c:numRef>
          </c:val>
          <c:smooth val="0"/>
          <c:extLst xmlns:c16r2="http://schemas.microsoft.com/office/drawing/2015/06/chart">
            <c:ext xmlns:c16="http://schemas.microsoft.com/office/drawing/2014/chart" uri="{C3380CC4-5D6E-409C-BE32-E72D297353CC}">
              <c16:uniqueId val="{00000001-6DFB-428A-8A31-9B6FD0CC31B2}"/>
            </c:ext>
          </c:extLst>
        </c:ser>
        <c:dLbls>
          <c:showLegendKey val="0"/>
          <c:showVal val="0"/>
          <c:showCatName val="0"/>
          <c:showSerName val="0"/>
          <c:showPercent val="0"/>
          <c:showBubbleSize val="0"/>
        </c:dLbls>
        <c:marker val="1"/>
        <c:smooth val="0"/>
        <c:axId val="46806912"/>
        <c:axId val="46825472"/>
      </c:lineChart>
      <c:dateAx>
        <c:axId val="46806912"/>
        <c:scaling>
          <c:orientation val="minMax"/>
        </c:scaling>
        <c:delete val="1"/>
        <c:axPos val="b"/>
        <c:numFmt formatCode="ge" sourceLinked="1"/>
        <c:majorTickMark val="none"/>
        <c:minorTickMark val="none"/>
        <c:tickLblPos val="none"/>
        <c:crossAx val="46825472"/>
        <c:crosses val="autoZero"/>
        <c:auto val="1"/>
        <c:lblOffset val="100"/>
        <c:baseTimeUnit val="years"/>
      </c:dateAx>
      <c:valAx>
        <c:axId val="4682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0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78.33</c:v>
                </c:pt>
                <c:pt idx="1">
                  <c:v>76.790000000000006</c:v>
                </c:pt>
                <c:pt idx="2">
                  <c:v>76.97</c:v>
                </c:pt>
                <c:pt idx="3">
                  <c:v>77.41</c:v>
                </c:pt>
                <c:pt idx="4">
                  <c:v>79.150000000000006</c:v>
                </c:pt>
              </c:numCache>
            </c:numRef>
          </c:val>
          <c:extLst xmlns:c16r2="http://schemas.microsoft.com/office/drawing/2015/06/chart">
            <c:ext xmlns:c16="http://schemas.microsoft.com/office/drawing/2014/chart" uri="{C3380CC4-5D6E-409C-BE32-E72D297353CC}">
              <c16:uniqueId val="{00000000-EE0B-4B55-9AA1-F7AE94515388}"/>
            </c:ext>
          </c:extLst>
        </c:ser>
        <c:dLbls>
          <c:showLegendKey val="0"/>
          <c:showVal val="0"/>
          <c:showCatName val="0"/>
          <c:showSerName val="0"/>
          <c:showPercent val="0"/>
          <c:showBubbleSize val="0"/>
        </c:dLbls>
        <c:gapWidth val="150"/>
        <c:axId val="47384064"/>
        <c:axId val="4738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62.45</c:v>
                </c:pt>
                <c:pt idx="1">
                  <c:v>62.12</c:v>
                </c:pt>
                <c:pt idx="2">
                  <c:v>62.26</c:v>
                </c:pt>
                <c:pt idx="3">
                  <c:v>62.1</c:v>
                </c:pt>
                <c:pt idx="4">
                  <c:v>62.38</c:v>
                </c:pt>
              </c:numCache>
            </c:numRef>
          </c:val>
          <c:smooth val="0"/>
          <c:extLst xmlns:c16r2="http://schemas.microsoft.com/office/drawing/2015/06/chart">
            <c:ext xmlns:c16="http://schemas.microsoft.com/office/drawing/2014/chart" uri="{C3380CC4-5D6E-409C-BE32-E72D297353CC}">
              <c16:uniqueId val="{00000001-EE0B-4B55-9AA1-F7AE94515388}"/>
            </c:ext>
          </c:extLst>
        </c:ser>
        <c:dLbls>
          <c:showLegendKey val="0"/>
          <c:showVal val="0"/>
          <c:showCatName val="0"/>
          <c:showSerName val="0"/>
          <c:showPercent val="0"/>
          <c:showBubbleSize val="0"/>
        </c:dLbls>
        <c:marker val="1"/>
        <c:smooth val="0"/>
        <c:axId val="47384064"/>
        <c:axId val="47385984"/>
      </c:lineChart>
      <c:dateAx>
        <c:axId val="47384064"/>
        <c:scaling>
          <c:orientation val="minMax"/>
        </c:scaling>
        <c:delete val="1"/>
        <c:axPos val="b"/>
        <c:numFmt formatCode="ge" sourceLinked="1"/>
        <c:majorTickMark val="none"/>
        <c:minorTickMark val="none"/>
        <c:tickLblPos val="none"/>
        <c:crossAx val="47385984"/>
        <c:crosses val="autoZero"/>
        <c:auto val="1"/>
        <c:lblOffset val="100"/>
        <c:baseTimeUnit val="years"/>
      </c:dateAx>
      <c:valAx>
        <c:axId val="4738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8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94.57</c:v>
                </c:pt>
                <c:pt idx="1">
                  <c:v>94.55</c:v>
                </c:pt>
                <c:pt idx="2">
                  <c:v>94.23</c:v>
                </c:pt>
                <c:pt idx="3">
                  <c:v>94.18</c:v>
                </c:pt>
                <c:pt idx="4">
                  <c:v>91.5</c:v>
                </c:pt>
              </c:numCache>
            </c:numRef>
          </c:val>
          <c:extLst xmlns:c16r2="http://schemas.microsoft.com/office/drawing/2015/06/chart">
            <c:ext xmlns:c16="http://schemas.microsoft.com/office/drawing/2014/chart" uri="{C3380CC4-5D6E-409C-BE32-E72D297353CC}">
              <c16:uniqueId val="{00000000-A446-4718-B33B-11FA7FE399A4}"/>
            </c:ext>
          </c:extLst>
        </c:ser>
        <c:dLbls>
          <c:showLegendKey val="0"/>
          <c:showVal val="0"/>
          <c:showCatName val="0"/>
          <c:showSerName val="0"/>
          <c:showPercent val="0"/>
          <c:showBubbleSize val="0"/>
        </c:dLbls>
        <c:gapWidth val="150"/>
        <c:axId val="47433600"/>
        <c:axId val="4744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89.76</c:v>
                </c:pt>
                <c:pt idx="1">
                  <c:v>89.45</c:v>
                </c:pt>
                <c:pt idx="2">
                  <c:v>89.5</c:v>
                </c:pt>
                <c:pt idx="3">
                  <c:v>89.52</c:v>
                </c:pt>
                <c:pt idx="4">
                  <c:v>89.17</c:v>
                </c:pt>
              </c:numCache>
            </c:numRef>
          </c:val>
          <c:smooth val="0"/>
          <c:extLst xmlns:c16r2="http://schemas.microsoft.com/office/drawing/2015/06/chart">
            <c:ext xmlns:c16="http://schemas.microsoft.com/office/drawing/2014/chart" uri="{C3380CC4-5D6E-409C-BE32-E72D297353CC}">
              <c16:uniqueId val="{00000001-A446-4718-B33B-11FA7FE399A4}"/>
            </c:ext>
          </c:extLst>
        </c:ser>
        <c:dLbls>
          <c:showLegendKey val="0"/>
          <c:showVal val="0"/>
          <c:showCatName val="0"/>
          <c:showSerName val="0"/>
          <c:showPercent val="0"/>
          <c:showBubbleSize val="0"/>
        </c:dLbls>
        <c:marker val="1"/>
        <c:smooth val="0"/>
        <c:axId val="47433600"/>
        <c:axId val="47443968"/>
      </c:lineChart>
      <c:dateAx>
        <c:axId val="47433600"/>
        <c:scaling>
          <c:orientation val="minMax"/>
        </c:scaling>
        <c:delete val="1"/>
        <c:axPos val="b"/>
        <c:numFmt formatCode="ge" sourceLinked="1"/>
        <c:majorTickMark val="none"/>
        <c:minorTickMark val="none"/>
        <c:tickLblPos val="none"/>
        <c:crossAx val="47443968"/>
        <c:crosses val="autoZero"/>
        <c:auto val="1"/>
        <c:lblOffset val="100"/>
        <c:baseTimeUnit val="years"/>
      </c:dateAx>
      <c:valAx>
        <c:axId val="4744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3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105.65</c:v>
                </c:pt>
                <c:pt idx="1">
                  <c:v>109.61</c:v>
                </c:pt>
                <c:pt idx="2">
                  <c:v>109.07</c:v>
                </c:pt>
                <c:pt idx="3">
                  <c:v>106.16</c:v>
                </c:pt>
                <c:pt idx="4">
                  <c:v>105.17</c:v>
                </c:pt>
              </c:numCache>
            </c:numRef>
          </c:val>
          <c:extLst xmlns:c16r2="http://schemas.microsoft.com/office/drawing/2015/06/chart">
            <c:ext xmlns:c16="http://schemas.microsoft.com/office/drawing/2014/chart" uri="{C3380CC4-5D6E-409C-BE32-E72D297353CC}">
              <c16:uniqueId val="{00000000-298A-4220-A8D7-42E85DB97052}"/>
            </c:ext>
          </c:extLst>
        </c:ser>
        <c:dLbls>
          <c:showLegendKey val="0"/>
          <c:showVal val="0"/>
          <c:showCatName val="0"/>
          <c:showSerName val="0"/>
          <c:showPercent val="0"/>
          <c:showBubbleSize val="0"/>
        </c:dLbls>
        <c:gapWidth val="150"/>
        <c:axId val="107923712"/>
        <c:axId val="11051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108.44</c:v>
                </c:pt>
                <c:pt idx="1">
                  <c:v>113.11</c:v>
                </c:pt>
                <c:pt idx="2">
                  <c:v>114</c:v>
                </c:pt>
                <c:pt idx="3">
                  <c:v>114</c:v>
                </c:pt>
                <c:pt idx="4">
                  <c:v>113.68</c:v>
                </c:pt>
              </c:numCache>
            </c:numRef>
          </c:val>
          <c:smooth val="0"/>
          <c:extLst xmlns:c16r2="http://schemas.microsoft.com/office/drawing/2015/06/chart">
            <c:ext xmlns:c16="http://schemas.microsoft.com/office/drawing/2014/chart" uri="{C3380CC4-5D6E-409C-BE32-E72D297353CC}">
              <c16:uniqueId val="{00000001-298A-4220-A8D7-42E85DB97052}"/>
            </c:ext>
          </c:extLst>
        </c:ser>
        <c:dLbls>
          <c:showLegendKey val="0"/>
          <c:showVal val="0"/>
          <c:showCatName val="0"/>
          <c:showSerName val="0"/>
          <c:showPercent val="0"/>
          <c:showBubbleSize val="0"/>
        </c:dLbls>
        <c:marker val="1"/>
        <c:smooth val="0"/>
        <c:axId val="107923712"/>
        <c:axId val="110514560"/>
      </c:lineChart>
      <c:dateAx>
        <c:axId val="107923712"/>
        <c:scaling>
          <c:orientation val="minMax"/>
        </c:scaling>
        <c:delete val="1"/>
        <c:axPos val="b"/>
        <c:numFmt formatCode="ge" sourceLinked="1"/>
        <c:majorTickMark val="none"/>
        <c:minorTickMark val="none"/>
        <c:tickLblPos val="none"/>
        <c:crossAx val="110514560"/>
        <c:crosses val="autoZero"/>
        <c:auto val="1"/>
        <c:lblOffset val="100"/>
        <c:baseTimeUnit val="years"/>
      </c:dateAx>
      <c:valAx>
        <c:axId val="110514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92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45.19</c:v>
                </c:pt>
                <c:pt idx="1">
                  <c:v>46.97</c:v>
                </c:pt>
                <c:pt idx="2">
                  <c:v>48.25</c:v>
                </c:pt>
                <c:pt idx="3">
                  <c:v>49.61</c:v>
                </c:pt>
                <c:pt idx="4">
                  <c:v>50.03</c:v>
                </c:pt>
              </c:numCache>
            </c:numRef>
          </c:val>
          <c:extLst xmlns:c16r2="http://schemas.microsoft.com/office/drawing/2015/06/chart">
            <c:ext xmlns:c16="http://schemas.microsoft.com/office/drawing/2014/chart" uri="{C3380CC4-5D6E-409C-BE32-E72D297353CC}">
              <c16:uniqueId val="{00000000-C735-456D-8A5A-1CDA14E76E63}"/>
            </c:ext>
          </c:extLst>
        </c:ser>
        <c:dLbls>
          <c:showLegendKey val="0"/>
          <c:showVal val="0"/>
          <c:showCatName val="0"/>
          <c:showSerName val="0"/>
          <c:showPercent val="0"/>
          <c:showBubbleSize val="0"/>
        </c:dLbls>
        <c:gapWidth val="150"/>
        <c:axId val="47155840"/>
        <c:axId val="4717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41.12</c:v>
                </c:pt>
                <c:pt idx="1">
                  <c:v>44.91</c:v>
                </c:pt>
                <c:pt idx="2">
                  <c:v>45.89</c:v>
                </c:pt>
                <c:pt idx="3">
                  <c:v>46.58</c:v>
                </c:pt>
                <c:pt idx="4">
                  <c:v>46.99</c:v>
                </c:pt>
              </c:numCache>
            </c:numRef>
          </c:val>
          <c:smooth val="0"/>
          <c:extLst xmlns:c16r2="http://schemas.microsoft.com/office/drawing/2015/06/chart">
            <c:ext xmlns:c16="http://schemas.microsoft.com/office/drawing/2014/chart" uri="{C3380CC4-5D6E-409C-BE32-E72D297353CC}">
              <c16:uniqueId val="{00000001-C735-456D-8A5A-1CDA14E76E63}"/>
            </c:ext>
          </c:extLst>
        </c:ser>
        <c:dLbls>
          <c:showLegendKey val="0"/>
          <c:showVal val="0"/>
          <c:showCatName val="0"/>
          <c:showSerName val="0"/>
          <c:showPercent val="0"/>
          <c:showBubbleSize val="0"/>
        </c:dLbls>
        <c:marker val="1"/>
        <c:smooth val="0"/>
        <c:axId val="47155840"/>
        <c:axId val="47178496"/>
      </c:lineChart>
      <c:dateAx>
        <c:axId val="47155840"/>
        <c:scaling>
          <c:orientation val="minMax"/>
        </c:scaling>
        <c:delete val="1"/>
        <c:axPos val="b"/>
        <c:numFmt formatCode="ge" sourceLinked="1"/>
        <c:majorTickMark val="none"/>
        <c:minorTickMark val="none"/>
        <c:tickLblPos val="none"/>
        <c:crossAx val="47178496"/>
        <c:crosses val="autoZero"/>
        <c:auto val="1"/>
        <c:lblOffset val="100"/>
        <c:baseTimeUnit val="years"/>
      </c:dateAx>
      <c:valAx>
        <c:axId val="4717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5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1.55</c:v>
                </c:pt>
                <c:pt idx="1">
                  <c:v>1.54</c:v>
                </c:pt>
                <c:pt idx="2">
                  <c:v>3.05</c:v>
                </c:pt>
                <c:pt idx="3">
                  <c:v>4.2</c:v>
                </c:pt>
                <c:pt idx="4">
                  <c:v>5.36</c:v>
                </c:pt>
              </c:numCache>
            </c:numRef>
          </c:val>
          <c:extLst xmlns:c16r2="http://schemas.microsoft.com/office/drawing/2015/06/chart">
            <c:ext xmlns:c16="http://schemas.microsoft.com/office/drawing/2014/chart" uri="{C3380CC4-5D6E-409C-BE32-E72D297353CC}">
              <c16:uniqueId val="{00000000-6A8B-4530-8FAF-5F396D43C3E4}"/>
            </c:ext>
          </c:extLst>
        </c:ser>
        <c:dLbls>
          <c:showLegendKey val="0"/>
          <c:showVal val="0"/>
          <c:showCatName val="0"/>
          <c:showSerName val="0"/>
          <c:showPercent val="0"/>
          <c:showBubbleSize val="0"/>
        </c:dLbls>
        <c:gapWidth val="150"/>
        <c:axId val="47070208"/>
        <c:axId val="4707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c:v>
                </c:pt>
                <c:pt idx="1">
                  <c:v>12.03</c:v>
                </c:pt>
                <c:pt idx="2">
                  <c:v>13.14</c:v>
                </c:pt>
                <c:pt idx="3">
                  <c:v>14.45</c:v>
                </c:pt>
                <c:pt idx="4">
                  <c:v>15.83</c:v>
                </c:pt>
              </c:numCache>
            </c:numRef>
          </c:val>
          <c:smooth val="0"/>
          <c:extLst xmlns:c16r2="http://schemas.microsoft.com/office/drawing/2015/06/chart">
            <c:ext xmlns:c16="http://schemas.microsoft.com/office/drawing/2014/chart" uri="{C3380CC4-5D6E-409C-BE32-E72D297353CC}">
              <c16:uniqueId val="{00000001-6A8B-4530-8FAF-5F396D43C3E4}"/>
            </c:ext>
          </c:extLst>
        </c:ser>
        <c:dLbls>
          <c:showLegendKey val="0"/>
          <c:showVal val="0"/>
          <c:showCatName val="0"/>
          <c:showSerName val="0"/>
          <c:showPercent val="0"/>
          <c:showBubbleSize val="0"/>
        </c:dLbls>
        <c:marker val="1"/>
        <c:smooth val="0"/>
        <c:axId val="47070208"/>
        <c:axId val="47076480"/>
      </c:lineChart>
      <c:dateAx>
        <c:axId val="47070208"/>
        <c:scaling>
          <c:orientation val="minMax"/>
        </c:scaling>
        <c:delete val="1"/>
        <c:axPos val="b"/>
        <c:numFmt formatCode="ge" sourceLinked="1"/>
        <c:majorTickMark val="none"/>
        <c:minorTickMark val="none"/>
        <c:tickLblPos val="none"/>
        <c:crossAx val="47076480"/>
        <c:crosses val="autoZero"/>
        <c:auto val="1"/>
        <c:lblOffset val="100"/>
        <c:baseTimeUnit val="years"/>
      </c:dateAx>
      <c:valAx>
        <c:axId val="4707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7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D01-4DC0-B430-1E4059CD76F7}"/>
            </c:ext>
          </c:extLst>
        </c:ser>
        <c:dLbls>
          <c:showLegendKey val="0"/>
          <c:showVal val="0"/>
          <c:showCatName val="0"/>
          <c:showSerName val="0"/>
          <c:showPercent val="0"/>
          <c:showBubbleSize val="0"/>
        </c:dLbls>
        <c:gapWidth val="150"/>
        <c:axId val="47460352"/>
        <c:axId val="4746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0.81</c:v>
                </c:pt>
                <c:pt idx="1">
                  <c:v>0</c:v>
                </c:pt>
                <c:pt idx="2" formatCode="#,##0.00;&quot;△&quot;#,##0.00;&quot;-&quot;">
                  <c:v>0.03</c:v>
                </c:pt>
                <c:pt idx="3" formatCode="#,##0.00;&quot;△&quot;#,##0.00;&quot;-&quot;">
                  <c:v>0.23</c:v>
                </c:pt>
                <c:pt idx="4" formatCode="#,##0.00;&quot;△&quot;#,##0.00;&quot;-&quot;">
                  <c:v>0.03</c:v>
                </c:pt>
              </c:numCache>
            </c:numRef>
          </c:val>
          <c:smooth val="0"/>
          <c:extLst xmlns:c16r2="http://schemas.microsoft.com/office/drawing/2015/06/chart">
            <c:ext xmlns:c16="http://schemas.microsoft.com/office/drawing/2014/chart" uri="{C3380CC4-5D6E-409C-BE32-E72D297353CC}">
              <c16:uniqueId val="{00000001-FD01-4DC0-B430-1E4059CD76F7}"/>
            </c:ext>
          </c:extLst>
        </c:ser>
        <c:dLbls>
          <c:showLegendKey val="0"/>
          <c:showVal val="0"/>
          <c:showCatName val="0"/>
          <c:showSerName val="0"/>
          <c:showPercent val="0"/>
          <c:showBubbleSize val="0"/>
        </c:dLbls>
        <c:marker val="1"/>
        <c:smooth val="0"/>
        <c:axId val="47460352"/>
        <c:axId val="47462272"/>
      </c:lineChart>
      <c:dateAx>
        <c:axId val="47460352"/>
        <c:scaling>
          <c:orientation val="minMax"/>
        </c:scaling>
        <c:delete val="1"/>
        <c:axPos val="b"/>
        <c:numFmt formatCode="ge" sourceLinked="1"/>
        <c:majorTickMark val="none"/>
        <c:minorTickMark val="none"/>
        <c:tickLblPos val="none"/>
        <c:crossAx val="47462272"/>
        <c:crosses val="autoZero"/>
        <c:auto val="1"/>
        <c:lblOffset val="100"/>
        <c:baseTimeUnit val="years"/>
      </c:dateAx>
      <c:valAx>
        <c:axId val="47462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46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930.45</c:v>
                </c:pt>
                <c:pt idx="1">
                  <c:v>749.49</c:v>
                </c:pt>
                <c:pt idx="2">
                  <c:v>755.64</c:v>
                </c:pt>
                <c:pt idx="3">
                  <c:v>814.55</c:v>
                </c:pt>
                <c:pt idx="4">
                  <c:v>794.78</c:v>
                </c:pt>
              </c:numCache>
            </c:numRef>
          </c:val>
          <c:extLst xmlns:c16r2="http://schemas.microsoft.com/office/drawing/2015/06/chart">
            <c:ext xmlns:c16="http://schemas.microsoft.com/office/drawing/2014/chart" uri="{C3380CC4-5D6E-409C-BE32-E72D297353CC}">
              <c16:uniqueId val="{00000000-535D-4188-B6DB-62BF58B87EF4}"/>
            </c:ext>
          </c:extLst>
        </c:ser>
        <c:dLbls>
          <c:showLegendKey val="0"/>
          <c:showVal val="0"/>
          <c:showCatName val="0"/>
          <c:showSerName val="0"/>
          <c:showPercent val="0"/>
          <c:showBubbleSize val="0"/>
        </c:dLbls>
        <c:gapWidth val="150"/>
        <c:axId val="47493504"/>
        <c:axId val="4749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648.09</c:v>
                </c:pt>
                <c:pt idx="1">
                  <c:v>344.19</c:v>
                </c:pt>
                <c:pt idx="2">
                  <c:v>352.05</c:v>
                </c:pt>
                <c:pt idx="3">
                  <c:v>349.04</c:v>
                </c:pt>
                <c:pt idx="4">
                  <c:v>337.49</c:v>
                </c:pt>
              </c:numCache>
            </c:numRef>
          </c:val>
          <c:smooth val="0"/>
          <c:extLst xmlns:c16r2="http://schemas.microsoft.com/office/drawing/2015/06/chart">
            <c:ext xmlns:c16="http://schemas.microsoft.com/office/drawing/2014/chart" uri="{C3380CC4-5D6E-409C-BE32-E72D297353CC}">
              <c16:uniqueId val="{00000001-535D-4188-B6DB-62BF58B87EF4}"/>
            </c:ext>
          </c:extLst>
        </c:ser>
        <c:dLbls>
          <c:showLegendKey val="0"/>
          <c:showVal val="0"/>
          <c:showCatName val="0"/>
          <c:showSerName val="0"/>
          <c:showPercent val="0"/>
          <c:showBubbleSize val="0"/>
        </c:dLbls>
        <c:marker val="1"/>
        <c:smooth val="0"/>
        <c:axId val="47493504"/>
        <c:axId val="47495424"/>
      </c:lineChart>
      <c:dateAx>
        <c:axId val="47493504"/>
        <c:scaling>
          <c:orientation val="minMax"/>
        </c:scaling>
        <c:delete val="1"/>
        <c:axPos val="b"/>
        <c:numFmt formatCode="ge" sourceLinked="1"/>
        <c:majorTickMark val="none"/>
        <c:minorTickMark val="none"/>
        <c:tickLblPos val="none"/>
        <c:crossAx val="47495424"/>
        <c:crosses val="autoZero"/>
        <c:auto val="1"/>
        <c:lblOffset val="100"/>
        <c:baseTimeUnit val="years"/>
      </c:dateAx>
      <c:valAx>
        <c:axId val="47495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49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16.649999999999999</c:v>
                </c:pt>
                <c:pt idx="1">
                  <c:v>15.5</c:v>
                </c:pt>
                <c:pt idx="2">
                  <c:v>13.83</c:v>
                </c:pt>
                <c:pt idx="3">
                  <c:v>12.16</c:v>
                </c:pt>
                <c:pt idx="4">
                  <c:v>10.51</c:v>
                </c:pt>
              </c:numCache>
            </c:numRef>
          </c:val>
          <c:extLst xmlns:c16r2="http://schemas.microsoft.com/office/drawing/2015/06/chart">
            <c:ext xmlns:c16="http://schemas.microsoft.com/office/drawing/2014/chart" uri="{C3380CC4-5D6E-409C-BE32-E72D297353CC}">
              <c16:uniqueId val="{00000000-A39E-4B02-A828-21EA5CB970A6}"/>
            </c:ext>
          </c:extLst>
        </c:ser>
        <c:dLbls>
          <c:showLegendKey val="0"/>
          <c:showVal val="0"/>
          <c:showCatName val="0"/>
          <c:showSerName val="0"/>
          <c:showPercent val="0"/>
          <c:showBubbleSize val="0"/>
        </c:dLbls>
        <c:gapWidth val="150"/>
        <c:axId val="47215360"/>
        <c:axId val="4721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253.86</c:v>
                </c:pt>
                <c:pt idx="1">
                  <c:v>252.09</c:v>
                </c:pt>
                <c:pt idx="2">
                  <c:v>250.76</c:v>
                </c:pt>
                <c:pt idx="3">
                  <c:v>254.54</c:v>
                </c:pt>
                <c:pt idx="4">
                  <c:v>265.92</c:v>
                </c:pt>
              </c:numCache>
            </c:numRef>
          </c:val>
          <c:smooth val="0"/>
          <c:extLst xmlns:c16r2="http://schemas.microsoft.com/office/drawing/2015/06/chart">
            <c:ext xmlns:c16="http://schemas.microsoft.com/office/drawing/2014/chart" uri="{C3380CC4-5D6E-409C-BE32-E72D297353CC}">
              <c16:uniqueId val="{00000001-A39E-4B02-A828-21EA5CB970A6}"/>
            </c:ext>
          </c:extLst>
        </c:ser>
        <c:dLbls>
          <c:showLegendKey val="0"/>
          <c:showVal val="0"/>
          <c:showCatName val="0"/>
          <c:showSerName val="0"/>
          <c:showPercent val="0"/>
          <c:showBubbleSize val="0"/>
        </c:dLbls>
        <c:marker val="1"/>
        <c:smooth val="0"/>
        <c:axId val="47215360"/>
        <c:axId val="47217280"/>
      </c:lineChart>
      <c:dateAx>
        <c:axId val="47215360"/>
        <c:scaling>
          <c:orientation val="minMax"/>
        </c:scaling>
        <c:delete val="1"/>
        <c:axPos val="b"/>
        <c:numFmt formatCode="ge" sourceLinked="1"/>
        <c:majorTickMark val="none"/>
        <c:minorTickMark val="none"/>
        <c:tickLblPos val="none"/>
        <c:crossAx val="47217280"/>
        <c:crosses val="autoZero"/>
        <c:auto val="1"/>
        <c:lblOffset val="100"/>
        <c:baseTimeUnit val="years"/>
      </c:dateAx>
      <c:valAx>
        <c:axId val="47217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21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101.21</c:v>
                </c:pt>
                <c:pt idx="1">
                  <c:v>104.42</c:v>
                </c:pt>
                <c:pt idx="2">
                  <c:v>104.13</c:v>
                </c:pt>
                <c:pt idx="3">
                  <c:v>101.83</c:v>
                </c:pt>
                <c:pt idx="4">
                  <c:v>100.66</c:v>
                </c:pt>
              </c:numCache>
            </c:numRef>
          </c:val>
          <c:extLst xmlns:c16r2="http://schemas.microsoft.com/office/drawing/2015/06/chart">
            <c:ext xmlns:c16="http://schemas.microsoft.com/office/drawing/2014/chart" uri="{C3380CC4-5D6E-409C-BE32-E72D297353CC}">
              <c16:uniqueId val="{00000000-7D0E-441A-92E2-EBB9829F8B59}"/>
            </c:ext>
          </c:extLst>
        </c:ser>
        <c:dLbls>
          <c:showLegendKey val="0"/>
          <c:showVal val="0"/>
          <c:showCatName val="0"/>
          <c:showSerName val="0"/>
          <c:showPercent val="0"/>
          <c:showBubbleSize val="0"/>
        </c:dLbls>
        <c:gapWidth val="150"/>
        <c:axId val="47248512"/>
        <c:axId val="4725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100.07</c:v>
                </c:pt>
                <c:pt idx="1">
                  <c:v>106.22</c:v>
                </c:pt>
                <c:pt idx="2">
                  <c:v>106.69</c:v>
                </c:pt>
                <c:pt idx="3">
                  <c:v>106.52</c:v>
                </c:pt>
                <c:pt idx="4">
                  <c:v>105.86</c:v>
                </c:pt>
              </c:numCache>
            </c:numRef>
          </c:val>
          <c:smooth val="0"/>
          <c:extLst xmlns:c16r2="http://schemas.microsoft.com/office/drawing/2015/06/chart">
            <c:ext xmlns:c16="http://schemas.microsoft.com/office/drawing/2014/chart" uri="{C3380CC4-5D6E-409C-BE32-E72D297353CC}">
              <c16:uniqueId val="{00000001-7D0E-441A-92E2-EBB9829F8B59}"/>
            </c:ext>
          </c:extLst>
        </c:ser>
        <c:dLbls>
          <c:showLegendKey val="0"/>
          <c:showVal val="0"/>
          <c:showCatName val="0"/>
          <c:showSerName val="0"/>
          <c:showPercent val="0"/>
          <c:showBubbleSize val="0"/>
        </c:dLbls>
        <c:marker val="1"/>
        <c:smooth val="0"/>
        <c:axId val="47248512"/>
        <c:axId val="47250432"/>
      </c:lineChart>
      <c:dateAx>
        <c:axId val="47248512"/>
        <c:scaling>
          <c:orientation val="minMax"/>
        </c:scaling>
        <c:delete val="1"/>
        <c:axPos val="b"/>
        <c:numFmt formatCode="ge" sourceLinked="1"/>
        <c:majorTickMark val="none"/>
        <c:minorTickMark val="none"/>
        <c:tickLblPos val="none"/>
        <c:crossAx val="47250432"/>
        <c:crosses val="autoZero"/>
        <c:auto val="1"/>
        <c:lblOffset val="100"/>
        <c:baseTimeUnit val="years"/>
      </c:dateAx>
      <c:valAx>
        <c:axId val="4725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4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175.45</c:v>
                </c:pt>
                <c:pt idx="1">
                  <c:v>169.48</c:v>
                </c:pt>
                <c:pt idx="2">
                  <c:v>170.33</c:v>
                </c:pt>
                <c:pt idx="3">
                  <c:v>173.76</c:v>
                </c:pt>
                <c:pt idx="4">
                  <c:v>175.23</c:v>
                </c:pt>
              </c:numCache>
            </c:numRef>
          </c:val>
          <c:extLst xmlns:c16r2="http://schemas.microsoft.com/office/drawing/2015/06/chart">
            <c:ext xmlns:c16="http://schemas.microsoft.com/office/drawing/2014/chart" uri="{C3380CC4-5D6E-409C-BE32-E72D297353CC}">
              <c16:uniqueId val="{00000000-B7F7-4C32-92C2-BE20CE96F0D5}"/>
            </c:ext>
          </c:extLst>
        </c:ser>
        <c:dLbls>
          <c:showLegendKey val="0"/>
          <c:showVal val="0"/>
          <c:showCatName val="0"/>
          <c:showSerName val="0"/>
          <c:showPercent val="0"/>
          <c:showBubbleSize val="0"/>
        </c:dLbls>
        <c:gapWidth val="150"/>
        <c:axId val="47338624"/>
        <c:axId val="4734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164.93</c:v>
                </c:pt>
                <c:pt idx="1">
                  <c:v>155.22999999999999</c:v>
                </c:pt>
                <c:pt idx="2">
                  <c:v>154.91999999999999</c:v>
                </c:pt>
                <c:pt idx="3">
                  <c:v>155.80000000000001</c:v>
                </c:pt>
                <c:pt idx="4">
                  <c:v>158.58000000000001</c:v>
                </c:pt>
              </c:numCache>
            </c:numRef>
          </c:val>
          <c:smooth val="0"/>
          <c:extLst xmlns:c16r2="http://schemas.microsoft.com/office/drawing/2015/06/chart">
            <c:ext xmlns:c16="http://schemas.microsoft.com/office/drawing/2014/chart" uri="{C3380CC4-5D6E-409C-BE32-E72D297353CC}">
              <c16:uniqueId val="{00000001-B7F7-4C32-92C2-BE20CE96F0D5}"/>
            </c:ext>
          </c:extLst>
        </c:ser>
        <c:dLbls>
          <c:showLegendKey val="0"/>
          <c:showVal val="0"/>
          <c:showCatName val="0"/>
          <c:showSerName val="0"/>
          <c:showPercent val="0"/>
          <c:showBubbleSize val="0"/>
        </c:dLbls>
        <c:marker val="1"/>
        <c:smooth val="0"/>
        <c:axId val="47338624"/>
        <c:axId val="47340544"/>
      </c:lineChart>
      <c:dateAx>
        <c:axId val="47338624"/>
        <c:scaling>
          <c:orientation val="minMax"/>
        </c:scaling>
        <c:delete val="1"/>
        <c:axPos val="b"/>
        <c:numFmt formatCode="ge" sourceLinked="1"/>
        <c:majorTickMark val="none"/>
        <c:minorTickMark val="none"/>
        <c:tickLblPos val="none"/>
        <c:crossAx val="47340544"/>
        <c:crosses val="autoZero"/>
        <c:auto val="1"/>
        <c:lblOffset val="100"/>
        <c:baseTimeUnit val="years"/>
      </c:dateAx>
      <c:valAx>
        <c:axId val="4734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3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7" t="str">
        <f>データ!H6</f>
        <v>沖縄県　浦添市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A3</v>
      </c>
      <c r="X8" s="85"/>
      <c r="Y8" s="85"/>
      <c r="Z8" s="85"/>
      <c r="AA8" s="85"/>
      <c r="AB8" s="85"/>
      <c r="AC8" s="85"/>
      <c r="AD8" s="85" t="str">
        <f>データ!$M$6</f>
        <v>非設置</v>
      </c>
      <c r="AE8" s="85"/>
      <c r="AF8" s="85"/>
      <c r="AG8" s="85"/>
      <c r="AH8" s="85"/>
      <c r="AI8" s="85"/>
      <c r="AJ8" s="85"/>
      <c r="AK8" s="4"/>
      <c r="AL8" s="73">
        <f>データ!$R$6</f>
        <v>114372</v>
      </c>
      <c r="AM8" s="73"/>
      <c r="AN8" s="73"/>
      <c r="AO8" s="73"/>
      <c r="AP8" s="73"/>
      <c r="AQ8" s="73"/>
      <c r="AR8" s="73"/>
      <c r="AS8" s="73"/>
      <c r="AT8" s="69">
        <f>データ!$S$6</f>
        <v>19.48</v>
      </c>
      <c r="AU8" s="70"/>
      <c r="AV8" s="70"/>
      <c r="AW8" s="70"/>
      <c r="AX8" s="70"/>
      <c r="AY8" s="70"/>
      <c r="AZ8" s="70"/>
      <c r="BA8" s="70"/>
      <c r="BB8" s="72">
        <f>データ!$T$6</f>
        <v>5871.25</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c r="A10" s="2"/>
      <c r="B10" s="69" t="str">
        <f>データ!$N$6</f>
        <v>-</v>
      </c>
      <c r="C10" s="70"/>
      <c r="D10" s="70"/>
      <c r="E10" s="70"/>
      <c r="F10" s="70"/>
      <c r="G10" s="70"/>
      <c r="H10" s="70"/>
      <c r="I10" s="69">
        <f>データ!$O$6</f>
        <v>94.43</v>
      </c>
      <c r="J10" s="70"/>
      <c r="K10" s="70"/>
      <c r="L10" s="70"/>
      <c r="M10" s="70"/>
      <c r="N10" s="70"/>
      <c r="O10" s="71"/>
      <c r="P10" s="72">
        <f>データ!$P$6</f>
        <v>100</v>
      </c>
      <c r="Q10" s="72"/>
      <c r="R10" s="72"/>
      <c r="S10" s="72"/>
      <c r="T10" s="72"/>
      <c r="U10" s="72"/>
      <c r="V10" s="72"/>
      <c r="W10" s="73">
        <f>データ!$Q$6</f>
        <v>3186</v>
      </c>
      <c r="X10" s="73"/>
      <c r="Y10" s="73"/>
      <c r="Z10" s="73"/>
      <c r="AA10" s="73"/>
      <c r="AB10" s="73"/>
      <c r="AC10" s="73"/>
      <c r="AD10" s="2"/>
      <c r="AE10" s="2"/>
      <c r="AF10" s="2"/>
      <c r="AG10" s="2"/>
      <c r="AH10" s="4"/>
      <c r="AI10" s="4"/>
      <c r="AJ10" s="4"/>
      <c r="AK10" s="4"/>
      <c r="AL10" s="73">
        <f>データ!$U$6</f>
        <v>113446</v>
      </c>
      <c r="AM10" s="73"/>
      <c r="AN10" s="73"/>
      <c r="AO10" s="73"/>
      <c r="AP10" s="73"/>
      <c r="AQ10" s="73"/>
      <c r="AR10" s="73"/>
      <c r="AS10" s="73"/>
      <c r="AT10" s="69">
        <f>データ!$V$6</f>
        <v>19.48</v>
      </c>
      <c r="AU10" s="70"/>
      <c r="AV10" s="70"/>
      <c r="AW10" s="70"/>
      <c r="AX10" s="70"/>
      <c r="AY10" s="70"/>
      <c r="AZ10" s="70"/>
      <c r="BA10" s="70"/>
      <c r="BB10" s="72">
        <f>データ!$W$6</f>
        <v>5823.72</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9" t="s">
        <v>25</v>
      </c>
      <c r="BM14" s="50"/>
      <c r="BN14" s="50"/>
      <c r="BO14" s="50"/>
      <c r="BP14" s="50"/>
      <c r="BQ14" s="50"/>
      <c r="BR14" s="50"/>
      <c r="BS14" s="50"/>
      <c r="BT14" s="50"/>
      <c r="BU14" s="50"/>
      <c r="BV14" s="50"/>
      <c r="BW14" s="50"/>
      <c r="BX14" s="50"/>
      <c r="BY14" s="50"/>
      <c r="BZ14" s="51"/>
    </row>
    <row r="15" spans="1:78" ht="13.5" customHeight="1">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52"/>
      <c r="BM15" s="53"/>
      <c r="BN15" s="53"/>
      <c r="BO15" s="53"/>
      <c r="BP15" s="53"/>
      <c r="BQ15" s="53"/>
      <c r="BR15" s="53"/>
      <c r="BS15" s="53"/>
      <c r="BT15" s="53"/>
      <c r="BU15" s="53"/>
      <c r="BV15" s="53"/>
      <c r="BW15" s="53"/>
      <c r="BX15" s="53"/>
      <c r="BY15" s="53"/>
      <c r="BZ15" s="54"/>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6" t="s">
        <v>116</v>
      </c>
      <c r="BM16" s="64"/>
      <c r="BN16" s="64"/>
      <c r="BO16" s="64"/>
      <c r="BP16" s="64"/>
      <c r="BQ16" s="64"/>
      <c r="BR16" s="64"/>
      <c r="BS16" s="64"/>
      <c r="BT16" s="64"/>
      <c r="BU16" s="64"/>
      <c r="BV16" s="64"/>
      <c r="BW16" s="64"/>
      <c r="BX16" s="64"/>
      <c r="BY16" s="64"/>
      <c r="BZ16" s="65"/>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6"/>
      <c r="BM17" s="64"/>
      <c r="BN17" s="64"/>
      <c r="BO17" s="64"/>
      <c r="BP17" s="64"/>
      <c r="BQ17" s="64"/>
      <c r="BR17" s="64"/>
      <c r="BS17" s="64"/>
      <c r="BT17" s="64"/>
      <c r="BU17" s="64"/>
      <c r="BV17" s="64"/>
      <c r="BW17" s="64"/>
      <c r="BX17" s="64"/>
      <c r="BY17" s="64"/>
      <c r="BZ17" s="65"/>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6"/>
      <c r="BM18" s="64"/>
      <c r="BN18" s="64"/>
      <c r="BO18" s="64"/>
      <c r="BP18" s="64"/>
      <c r="BQ18" s="64"/>
      <c r="BR18" s="64"/>
      <c r="BS18" s="64"/>
      <c r="BT18" s="64"/>
      <c r="BU18" s="64"/>
      <c r="BV18" s="64"/>
      <c r="BW18" s="64"/>
      <c r="BX18" s="64"/>
      <c r="BY18" s="64"/>
      <c r="BZ18" s="65"/>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6"/>
      <c r="BM19" s="64"/>
      <c r="BN19" s="64"/>
      <c r="BO19" s="64"/>
      <c r="BP19" s="64"/>
      <c r="BQ19" s="64"/>
      <c r="BR19" s="64"/>
      <c r="BS19" s="64"/>
      <c r="BT19" s="64"/>
      <c r="BU19" s="64"/>
      <c r="BV19" s="64"/>
      <c r="BW19" s="64"/>
      <c r="BX19" s="64"/>
      <c r="BY19" s="64"/>
      <c r="BZ19" s="65"/>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6"/>
      <c r="BM20" s="64"/>
      <c r="BN20" s="64"/>
      <c r="BO20" s="64"/>
      <c r="BP20" s="64"/>
      <c r="BQ20" s="64"/>
      <c r="BR20" s="64"/>
      <c r="BS20" s="64"/>
      <c r="BT20" s="64"/>
      <c r="BU20" s="64"/>
      <c r="BV20" s="64"/>
      <c r="BW20" s="64"/>
      <c r="BX20" s="64"/>
      <c r="BY20" s="64"/>
      <c r="BZ20" s="65"/>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6"/>
      <c r="BM21" s="64"/>
      <c r="BN21" s="64"/>
      <c r="BO21" s="64"/>
      <c r="BP21" s="64"/>
      <c r="BQ21" s="64"/>
      <c r="BR21" s="64"/>
      <c r="BS21" s="64"/>
      <c r="BT21" s="64"/>
      <c r="BU21" s="64"/>
      <c r="BV21" s="64"/>
      <c r="BW21" s="64"/>
      <c r="BX21" s="64"/>
      <c r="BY21" s="64"/>
      <c r="BZ21" s="65"/>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6"/>
      <c r="BM22" s="64"/>
      <c r="BN22" s="64"/>
      <c r="BO22" s="64"/>
      <c r="BP22" s="64"/>
      <c r="BQ22" s="64"/>
      <c r="BR22" s="64"/>
      <c r="BS22" s="64"/>
      <c r="BT22" s="64"/>
      <c r="BU22" s="64"/>
      <c r="BV22" s="64"/>
      <c r="BW22" s="64"/>
      <c r="BX22" s="64"/>
      <c r="BY22" s="64"/>
      <c r="BZ22" s="65"/>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6"/>
      <c r="BM23" s="64"/>
      <c r="BN23" s="64"/>
      <c r="BO23" s="64"/>
      <c r="BP23" s="64"/>
      <c r="BQ23" s="64"/>
      <c r="BR23" s="64"/>
      <c r="BS23" s="64"/>
      <c r="BT23" s="64"/>
      <c r="BU23" s="64"/>
      <c r="BV23" s="64"/>
      <c r="BW23" s="64"/>
      <c r="BX23" s="64"/>
      <c r="BY23" s="64"/>
      <c r="BZ23" s="65"/>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6"/>
      <c r="BM24" s="64"/>
      <c r="BN24" s="64"/>
      <c r="BO24" s="64"/>
      <c r="BP24" s="64"/>
      <c r="BQ24" s="64"/>
      <c r="BR24" s="64"/>
      <c r="BS24" s="64"/>
      <c r="BT24" s="64"/>
      <c r="BU24" s="64"/>
      <c r="BV24" s="64"/>
      <c r="BW24" s="64"/>
      <c r="BX24" s="64"/>
      <c r="BY24" s="64"/>
      <c r="BZ24" s="65"/>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6"/>
      <c r="BM25" s="64"/>
      <c r="BN25" s="64"/>
      <c r="BO25" s="64"/>
      <c r="BP25" s="64"/>
      <c r="BQ25" s="64"/>
      <c r="BR25" s="64"/>
      <c r="BS25" s="64"/>
      <c r="BT25" s="64"/>
      <c r="BU25" s="64"/>
      <c r="BV25" s="64"/>
      <c r="BW25" s="64"/>
      <c r="BX25" s="64"/>
      <c r="BY25" s="64"/>
      <c r="BZ25" s="65"/>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6"/>
      <c r="BM26" s="64"/>
      <c r="BN26" s="64"/>
      <c r="BO26" s="64"/>
      <c r="BP26" s="64"/>
      <c r="BQ26" s="64"/>
      <c r="BR26" s="64"/>
      <c r="BS26" s="64"/>
      <c r="BT26" s="64"/>
      <c r="BU26" s="64"/>
      <c r="BV26" s="64"/>
      <c r="BW26" s="64"/>
      <c r="BX26" s="64"/>
      <c r="BY26" s="64"/>
      <c r="BZ26" s="65"/>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6"/>
      <c r="BM27" s="64"/>
      <c r="BN27" s="64"/>
      <c r="BO27" s="64"/>
      <c r="BP27" s="64"/>
      <c r="BQ27" s="64"/>
      <c r="BR27" s="64"/>
      <c r="BS27" s="64"/>
      <c r="BT27" s="64"/>
      <c r="BU27" s="64"/>
      <c r="BV27" s="64"/>
      <c r="BW27" s="64"/>
      <c r="BX27" s="64"/>
      <c r="BY27" s="64"/>
      <c r="BZ27" s="65"/>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6"/>
      <c r="BM28" s="64"/>
      <c r="BN28" s="64"/>
      <c r="BO28" s="64"/>
      <c r="BP28" s="64"/>
      <c r="BQ28" s="64"/>
      <c r="BR28" s="64"/>
      <c r="BS28" s="64"/>
      <c r="BT28" s="64"/>
      <c r="BU28" s="64"/>
      <c r="BV28" s="64"/>
      <c r="BW28" s="64"/>
      <c r="BX28" s="64"/>
      <c r="BY28" s="64"/>
      <c r="BZ28" s="65"/>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6"/>
      <c r="BM29" s="64"/>
      <c r="BN29" s="64"/>
      <c r="BO29" s="64"/>
      <c r="BP29" s="64"/>
      <c r="BQ29" s="64"/>
      <c r="BR29" s="64"/>
      <c r="BS29" s="64"/>
      <c r="BT29" s="64"/>
      <c r="BU29" s="64"/>
      <c r="BV29" s="64"/>
      <c r="BW29" s="64"/>
      <c r="BX29" s="64"/>
      <c r="BY29" s="64"/>
      <c r="BZ29" s="65"/>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6"/>
      <c r="BM30" s="64"/>
      <c r="BN30" s="64"/>
      <c r="BO30" s="64"/>
      <c r="BP30" s="64"/>
      <c r="BQ30" s="64"/>
      <c r="BR30" s="64"/>
      <c r="BS30" s="64"/>
      <c r="BT30" s="64"/>
      <c r="BU30" s="64"/>
      <c r="BV30" s="64"/>
      <c r="BW30" s="64"/>
      <c r="BX30" s="64"/>
      <c r="BY30" s="64"/>
      <c r="BZ30" s="65"/>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6"/>
      <c r="BM31" s="64"/>
      <c r="BN31" s="64"/>
      <c r="BO31" s="64"/>
      <c r="BP31" s="64"/>
      <c r="BQ31" s="64"/>
      <c r="BR31" s="64"/>
      <c r="BS31" s="64"/>
      <c r="BT31" s="64"/>
      <c r="BU31" s="64"/>
      <c r="BV31" s="64"/>
      <c r="BW31" s="64"/>
      <c r="BX31" s="64"/>
      <c r="BY31" s="64"/>
      <c r="BZ31" s="65"/>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6"/>
      <c r="BM32" s="64"/>
      <c r="BN32" s="64"/>
      <c r="BO32" s="64"/>
      <c r="BP32" s="64"/>
      <c r="BQ32" s="64"/>
      <c r="BR32" s="64"/>
      <c r="BS32" s="64"/>
      <c r="BT32" s="64"/>
      <c r="BU32" s="64"/>
      <c r="BV32" s="64"/>
      <c r="BW32" s="64"/>
      <c r="BX32" s="64"/>
      <c r="BY32" s="64"/>
      <c r="BZ32" s="65"/>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6"/>
      <c r="BM33" s="64"/>
      <c r="BN33" s="64"/>
      <c r="BO33" s="64"/>
      <c r="BP33" s="64"/>
      <c r="BQ33" s="64"/>
      <c r="BR33" s="64"/>
      <c r="BS33" s="64"/>
      <c r="BT33" s="64"/>
      <c r="BU33" s="64"/>
      <c r="BV33" s="64"/>
      <c r="BW33" s="64"/>
      <c r="BX33" s="64"/>
      <c r="BY33" s="64"/>
      <c r="BZ33" s="65"/>
    </row>
    <row r="34" spans="1:78" ht="13.5" customHeight="1">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66"/>
      <c r="BM34" s="64"/>
      <c r="BN34" s="64"/>
      <c r="BO34" s="64"/>
      <c r="BP34" s="64"/>
      <c r="BQ34" s="64"/>
      <c r="BR34" s="64"/>
      <c r="BS34" s="64"/>
      <c r="BT34" s="64"/>
      <c r="BU34" s="64"/>
      <c r="BV34" s="64"/>
      <c r="BW34" s="64"/>
      <c r="BX34" s="64"/>
      <c r="BY34" s="64"/>
      <c r="BZ34" s="65"/>
    </row>
    <row r="35" spans="1:78" ht="13.5" customHeight="1">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66"/>
      <c r="BM35" s="64"/>
      <c r="BN35" s="64"/>
      <c r="BO35" s="64"/>
      <c r="BP35" s="64"/>
      <c r="BQ35" s="64"/>
      <c r="BR35" s="64"/>
      <c r="BS35" s="64"/>
      <c r="BT35" s="64"/>
      <c r="BU35" s="64"/>
      <c r="BV35" s="64"/>
      <c r="BW35" s="64"/>
      <c r="BX35" s="64"/>
      <c r="BY35" s="64"/>
      <c r="BZ35" s="65"/>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6"/>
      <c r="BM36" s="64"/>
      <c r="BN36" s="64"/>
      <c r="BO36" s="64"/>
      <c r="BP36" s="64"/>
      <c r="BQ36" s="64"/>
      <c r="BR36" s="64"/>
      <c r="BS36" s="64"/>
      <c r="BT36" s="64"/>
      <c r="BU36" s="64"/>
      <c r="BV36" s="64"/>
      <c r="BW36" s="64"/>
      <c r="BX36" s="64"/>
      <c r="BY36" s="64"/>
      <c r="BZ36" s="65"/>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6"/>
      <c r="BM37" s="64"/>
      <c r="BN37" s="64"/>
      <c r="BO37" s="64"/>
      <c r="BP37" s="64"/>
      <c r="BQ37" s="64"/>
      <c r="BR37" s="64"/>
      <c r="BS37" s="64"/>
      <c r="BT37" s="64"/>
      <c r="BU37" s="64"/>
      <c r="BV37" s="64"/>
      <c r="BW37" s="64"/>
      <c r="BX37" s="64"/>
      <c r="BY37" s="64"/>
      <c r="BZ37" s="65"/>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6"/>
      <c r="BM38" s="64"/>
      <c r="BN38" s="64"/>
      <c r="BO38" s="64"/>
      <c r="BP38" s="64"/>
      <c r="BQ38" s="64"/>
      <c r="BR38" s="64"/>
      <c r="BS38" s="64"/>
      <c r="BT38" s="64"/>
      <c r="BU38" s="64"/>
      <c r="BV38" s="64"/>
      <c r="BW38" s="64"/>
      <c r="BX38" s="64"/>
      <c r="BY38" s="64"/>
      <c r="BZ38" s="65"/>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6"/>
      <c r="BM39" s="64"/>
      <c r="BN39" s="64"/>
      <c r="BO39" s="64"/>
      <c r="BP39" s="64"/>
      <c r="BQ39" s="64"/>
      <c r="BR39" s="64"/>
      <c r="BS39" s="64"/>
      <c r="BT39" s="64"/>
      <c r="BU39" s="64"/>
      <c r="BV39" s="64"/>
      <c r="BW39" s="64"/>
      <c r="BX39" s="64"/>
      <c r="BY39" s="64"/>
      <c r="BZ39" s="65"/>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6"/>
      <c r="BM40" s="64"/>
      <c r="BN40" s="64"/>
      <c r="BO40" s="64"/>
      <c r="BP40" s="64"/>
      <c r="BQ40" s="64"/>
      <c r="BR40" s="64"/>
      <c r="BS40" s="64"/>
      <c r="BT40" s="64"/>
      <c r="BU40" s="64"/>
      <c r="BV40" s="64"/>
      <c r="BW40" s="64"/>
      <c r="BX40" s="64"/>
      <c r="BY40" s="64"/>
      <c r="BZ40" s="65"/>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6"/>
      <c r="BM41" s="64"/>
      <c r="BN41" s="64"/>
      <c r="BO41" s="64"/>
      <c r="BP41" s="64"/>
      <c r="BQ41" s="64"/>
      <c r="BR41" s="64"/>
      <c r="BS41" s="64"/>
      <c r="BT41" s="64"/>
      <c r="BU41" s="64"/>
      <c r="BV41" s="64"/>
      <c r="BW41" s="64"/>
      <c r="BX41" s="64"/>
      <c r="BY41" s="64"/>
      <c r="BZ41" s="65"/>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6"/>
      <c r="BM42" s="64"/>
      <c r="BN42" s="64"/>
      <c r="BO42" s="64"/>
      <c r="BP42" s="64"/>
      <c r="BQ42" s="64"/>
      <c r="BR42" s="64"/>
      <c r="BS42" s="64"/>
      <c r="BT42" s="64"/>
      <c r="BU42" s="64"/>
      <c r="BV42" s="64"/>
      <c r="BW42" s="64"/>
      <c r="BX42" s="64"/>
      <c r="BY42" s="64"/>
      <c r="BZ42" s="65"/>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6"/>
      <c r="BM43" s="64"/>
      <c r="BN43" s="64"/>
      <c r="BO43" s="64"/>
      <c r="BP43" s="64"/>
      <c r="BQ43" s="64"/>
      <c r="BR43" s="64"/>
      <c r="BS43" s="64"/>
      <c r="BT43" s="64"/>
      <c r="BU43" s="64"/>
      <c r="BV43" s="64"/>
      <c r="BW43" s="64"/>
      <c r="BX43" s="64"/>
      <c r="BY43" s="64"/>
      <c r="BZ43" s="65"/>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6"/>
      <c r="BM44" s="64"/>
      <c r="BN44" s="64"/>
      <c r="BO44" s="64"/>
      <c r="BP44" s="64"/>
      <c r="BQ44" s="64"/>
      <c r="BR44" s="64"/>
      <c r="BS44" s="64"/>
      <c r="BT44" s="64"/>
      <c r="BU44" s="64"/>
      <c r="BV44" s="64"/>
      <c r="BW44" s="64"/>
      <c r="BX44" s="64"/>
      <c r="BY44" s="64"/>
      <c r="BZ44" s="65"/>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9" t="s">
        <v>30</v>
      </c>
      <c r="BM45" s="50"/>
      <c r="BN45" s="50"/>
      <c r="BO45" s="50"/>
      <c r="BP45" s="50"/>
      <c r="BQ45" s="50"/>
      <c r="BR45" s="50"/>
      <c r="BS45" s="50"/>
      <c r="BT45" s="50"/>
      <c r="BU45" s="50"/>
      <c r="BV45" s="50"/>
      <c r="BW45" s="50"/>
      <c r="BX45" s="50"/>
      <c r="BY45" s="50"/>
      <c r="BZ45" s="51"/>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52"/>
      <c r="BM46" s="53"/>
      <c r="BN46" s="53"/>
      <c r="BO46" s="53"/>
      <c r="BP46" s="53"/>
      <c r="BQ46" s="53"/>
      <c r="BR46" s="53"/>
      <c r="BS46" s="53"/>
      <c r="BT46" s="53"/>
      <c r="BU46" s="53"/>
      <c r="BV46" s="53"/>
      <c r="BW46" s="53"/>
      <c r="BX46" s="53"/>
      <c r="BY46" s="53"/>
      <c r="BZ46" s="54"/>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6" t="s">
        <v>117</v>
      </c>
      <c r="BM47" s="47"/>
      <c r="BN47" s="47"/>
      <c r="BO47" s="47"/>
      <c r="BP47" s="47"/>
      <c r="BQ47" s="47"/>
      <c r="BR47" s="47"/>
      <c r="BS47" s="47"/>
      <c r="BT47" s="47"/>
      <c r="BU47" s="47"/>
      <c r="BV47" s="47"/>
      <c r="BW47" s="47"/>
      <c r="BX47" s="47"/>
      <c r="BY47" s="47"/>
      <c r="BZ47" s="48"/>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6"/>
      <c r="BM48" s="47"/>
      <c r="BN48" s="47"/>
      <c r="BO48" s="47"/>
      <c r="BP48" s="47"/>
      <c r="BQ48" s="47"/>
      <c r="BR48" s="47"/>
      <c r="BS48" s="47"/>
      <c r="BT48" s="47"/>
      <c r="BU48" s="47"/>
      <c r="BV48" s="47"/>
      <c r="BW48" s="47"/>
      <c r="BX48" s="47"/>
      <c r="BY48" s="47"/>
      <c r="BZ48" s="48"/>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6"/>
      <c r="BM49" s="47"/>
      <c r="BN49" s="47"/>
      <c r="BO49" s="47"/>
      <c r="BP49" s="47"/>
      <c r="BQ49" s="47"/>
      <c r="BR49" s="47"/>
      <c r="BS49" s="47"/>
      <c r="BT49" s="47"/>
      <c r="BU49" s="47"/>
      <c r="BV49" s="47"/>
      <c r="BW49" s="47"/>
      <c r="BX49" s="47"/>
      <c r="BY49" s="47"/>
      <c r="BZ49" s="48"/>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6"/>
      <c r="BM50" s="47"/>
      <c r="BN50" s="47"/>
      <c r="BO50" s="47"/>
      <c r="BP50" s="47"/>
      <c r="BQ50" s="47"/>
      <c r="BR50" s="47"/>
      <c r="BS50" s="47"/>
      <c r="BT50" s="47"/>
      <c r="BU50" s="47"/>
      <c r="BV50" s="47"/>
      <c r="BW50" s="47"/>
      <c r="BX50" s="47"/>
      <c r="BY50" s="47"/>
      <c r="BZ50" s="48"/>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6"/>
      <c r="BM51" s="47"/>
      <c r="BN51" s="47"/>
      <c r="BO51" s="47"/>
      <c r="BP51" s="47"/>
      <c r="BQ51" s="47"/>
      <c r="BR51" s="47"/>
      <c r="BS51" s="47"/>
      <c r="BT51" s="47"/>
      <c r="BU51" s="47"/>
      <c r="BV51" s="47"/>
      <c r="BW51" s="47"/>
      <c r="BX51" s="47"/>
      <c r="BY51" s="47"/>
      <c r="BZ51" s="48"/>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6"/>
      <c r="BM52" s="47"/>
      <c r="BN52" s="47"/>
      <c r="BO52" s="47"/>
      <c r="BP52" s="47"/>
      <c r="BQ52" s="47"/>
      <c r="BR52" s="47"/>
      <c r="BS52" s="47"/>
      <c r="BT52" s="47"/>
      <c r="BU52" s="47"/>
      <c r="BV52" s="47"/>
      <c r="BW52" s="47"/>
      <c r="BX52" s="47"/>
      <c r="BY52" s="47"/>
      <c r="BZ52" s="48"/>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6"/>
      <c r="BM53" s="47"/>
      <c r="BN53" s="47"/>
      <c r="BO53" s="47"/>
      <c r="BP53" s="47"/>
      <c r="BQ53" s="47"/>
      <c r="BR53" s="47"/>
      <c r="BS53" s="47"/>
      <c r="BT53" s="47"/>
      <c r="BU53" s="47"/>
      <c r="BV53" s="47"/>
      <c r="BW53" s="47"/>
      <c r="BX53" s="47"/>
      <c r="BY53" s="47"/>
      <c r="BZ53" s="48"/>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6"/>
      <c r="BM54" s="47"/>
      <c r="BN54" s="47"/>
      <c r="BO54" s="47"/>
      <c r="BP54" s="47"/>
      <c r="BQ54" s="47"/>
      <c r="BR54" s="47"/>
      <c r="BS54" s="47"/>
      <c r="BT54" s="47"/>
      <c r="BU54" s="47"/>
      <c r="BV54" s="47"/>
      <c r="BW54" s="47"/>
      <c r="BX54" s="47"/>
      <c r="BY54" s="47"/>
      <c r="BZ54" s="48"/>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6"/>
      <c r="BM55" s="47"/>
      <c r="BN55" s="47"/>
      <c r="BO55" s="47"/>
      <c r="BP55" s="47"/>
      <c r="BQ55" s="47"/>
      <c r="BR55" s="47"/>
      <c r="BS55" s="47"/>
      <c r="BT55" s="47"/>
      <c r="BU55" s="47"/>
      <c r="BV55" s="47"/>
      <c r="BW55" s="47"/>
      <c r="BX55" s="47"/>
      <c r="BY55" s="47"/>
      <c r="BZ55" s="48"/>
    </row>
    <row r="56" spans="1:78" ht="13.5" customHeight="1">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6"/>
      <c r="BM56" s="47"/>
      <c r="BN56" s="47"/>
      <c r="BO56" s="47"/>
      <c r="BP56" s="47"/>
      <c r="BQ56" s="47"/>
      <c r="BR56" s="47"/>
      <c r="BS56" s="47"/>
      <c r="BT56" s="47"/>
      <c r="BU56" s="47"/>
      <c r="BV56" s="47"/>
      <c r="BW56" s="47"/>
      <c r="BX56" s="47"/>
      <c r="BY56" s="47"/>
      <c r="BZ56" s="48"/>
    </row>
    <row r="57" spans="1:78" ht="13.5" customHeight="1">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6"/>
      <c r="BM57" s="47"/>
      <c r="BN57" s="47"/>
      <c r="BO57" s="47"/>
      <c r="BP57" s="47"/>
      <c r="BQ57" s="47"/>
      <c r="BR57" s="47"/>
      <c r="BS57" s="47"/>
      <c r="BT57" s="47"/>
      <c r="BU57" s="47"/>
      <c r="BV57" s="47"/>
      <c r="BW57" s="47"/>
      <c r="BX57" s="47"/>
      <c r="BY57" s="47"/>
      <c r="BZ57" s="48"/>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43" t="s">
        <v>35</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46"/>
      <c r="BM60" s="47"/>
      <c r="BN60" s="47"/>
      <c r="BO60" s="47"/>
      <c r="BP60" s="47"/>
      <c r="BQ60" s="47"/>
      <c r="BR60" s="47"/>
      <c r="BS60" s="47"/>
      <c r="BT60" s="47"/>
      <c r="BU60" s="47"/>
      <c r="BV60" s="47"/>
      <c r="BW60" s="47"/>
      <c r="BX60" s="47"/>
      <c r="BY60" s="47"/>
      <c r="BZ60" s="48"/>
    </row>
    <row r="61" spans="1:78" ht="13.5" customHeight="1">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46"/>
      <c r="BM61" s="47"/>
      <c r="BN61" s="47"/>
      <c r="BO61" s="47"/>
      <c r="BP61" s="47"/>
      <c r="BQ61" s="47"/>
      <c r="BR61" s="47"/>
      <c r="BS61" s="47"/>
      <c r="BT61" s="47"/>
      <c r="BU61" s="47"/>
      <c r="BV61" s="47"/>
      <c r="BW61" s="47"/>
      <c r="BX61" s="47"/>
      <c r="BY61" s="47"/>
      <c r="BZ61" s="48"/>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6"/>
      <c r="BM62" s="47"/>
      <c r="BN62" s="47"/>
      <c r="BO62" s="47"/>
      <c r="BP62" s="47"/>
      <c r="BQ62" s="47"/>
      <c r="BR62" s="47"/>
      <c r="BS62" s="47"/>
      <c r="BT62" s="47"/>
      <c r="BU62" s="47"/>
      <c r="BV62" s="47"/>
      <c r="BW62" s="47"/>
      <c r="BX62" s="47"/>
      <c r="BY62" s="47"/>
      <c r="BZ62" s="48"/>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6"/>
      <c r="BM63" s="47"/>
      <c r="BN63" s="47"/>
      <c r="BO63" s="47"/>
      <c r="BP63" s="47"/>
      <c r="BQ63" s="47"/>
      <c r="BR63" s="47"/>
      <c r="BS63" s="47"/>
      <c r="BT63" s="47"/>
      <c r="BU63" s="47"/>
      <c r="BV63" s="47"/>
      <c r="BW63" s="47"/>
      <c r="BX63" s="47"/>
      <c r="BY63" s="47"/>
      <c r="BZ63" s="48"/>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9" t="s">
        <v>36</v>
      </c>
      <c r="BM64" s="50"/>
      <c r="BN64" s="50"/>
      <c r="BO64" s="50"/>
      <c r="BP64" s="50"/>
      <c r="BQ64" s="50"/>
      <c r="BR64" s="50"/>
      <c r="BS64" s="50"/>
      <c r="BT64" s="50"/>
      <c r="BU64" s="50"/>
      <c r="BV64" s="50"/>
      <c r="BW64" s="50"/>
      <c r="BX64" s="50"/>
      <c r="BY64" s="50"/>
      <c r="BZ64" s="51"/>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52"/>
      <c r="BM65" s="53"/>
      <c r="BN65" s="53"/>
      <c r="BO65" s="53"/>
      <c r="BP65" s="53"/>
      <c r="BQ65" s="53"/>
      <c r="BR65" s="53"/>
      <c r="BS65" s="53"/>
      <c r="BT65" s="53"/>
      <c r="BU65" s="53"/>
      <c r="BV65" s="53"/>
      <c r="BW65" s="53"/>
      <c r="BX65" s="53"/>
      <c r="BY65" s="53"/>
      <c r="BZ65" s="54"/>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6" t="s">
        <v>118</v>
      </c>
      <c r="BM66" s="47"/>
      <c r="BN66" s="47"/>
      <c r="BO66" s="47"/>
      <c r="BP66" s="47"/>
      <c r="BQ66" s="47"/>
      <c r="BR66" s="47"/>
      <c r="BS66" s="47"/>
      <c r="BT66" s="47"/>
      <c r="BU66" s="47"/>
      <c r="BV66" s="47"/>
      <c r="BW66" s="47"/>
      <c r="BX66" s="47"/>
      <c r="BY66" s="47"/>
      <c r="BZ66" s="48"/>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6"/>
      <c r="BM67" s="47"/>
      <c r="BN67" s="47"/>
      <c r="BO67" s="47"/>
      <c r="BP67" s="47"/>
      <c r="BQ67" s="47"/>
      <c r="BR67" s="47"/>
      <c r="BS67" s="47"/>
      <c r="BT67" s="47"/>
      <c r="BU67" s="47"/>
      <c r="BV67" s="47"/>
      <c r="BW67" s="47"/>
      <c r="BX67" s="47"/>
      <c r="BY67" s="47"/>
      <c r="BZ67" s="48"/>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6"/>
      <c r="BM68" s="47"/>
      <c r="BN68" s="47"/>
      <c r="BO68" s="47"/>
      <c r="BP68" s="47"/>
      <c r="BQ68" s="47"/>
      <c r="BR68" s="47"/>
      <c r="BS68" s="47"/>
      <c r="BT68" s="47"/>
      <c r="BU68" s="47"/>
      <c r="BV68" s="47"/>
      <c r="BW68" s="47"/>
      <c r="BX68" s="47"/>
      <c r="BY68" s="47"/>
      <c r="BZ68" s="48"/>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6"/>
      <c r="BM69" s="47"/>
      <c r="BN69" s="47"/>
      <c r="BO69" s="47"/>
      <c r="BP69" s="47"/>
      <c r="BQ69" s="47"/>
      <c r="BR69" s="47"/>
      <c r="BS69" s="47"/>
      <c r="BT69" s="47"/>
      <c r="BU69" s="47"/>
      <c r="BV69" s="47"/>
      <c r="BW69" s="47"/>
      <c r="BX69" s="47"/>
      <c r="BY69" s="47"/>
      <c r="BZ69" s="48"/>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6"/>
      <c r="BM70" s="47"/>
      <c r="BN70" s="47"/>
      <c r="BO70" s="47"/>
      <c r="BP70" s="47"/>
      <c r="BQ70" s="47"/>
      <c r="BR70" s="47"/>
      <c r="BS70" s="47"/>
      <c r="BT70" s="47"/>
      <c r="BU70" s="47"/>
      <c r="BV70" s="47"/>
      <c r="BW70" s="47"/>
      <c r="BX70" s="47"/>
      <c r="BY70" s="47"/>
      <c r="BZ70" s="48"/>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6"/>
      <c r="BM71" s="47"/>
      <c r="BN71" s="47"/>
      <c r="BO71" s="47"/>
      <c r="BP71" s="47"/>
      <c r="BQ71" s="47"/>
      <c r="BR71" s="47"/>
      <c r="BS71" s="47"/>
      <c r="BT71" s="47"/>
      <c r="BU71" s="47"/>
      <c r="BV71" s="47"/>
      <c r="BW71" s="47"/>
      <c r="BX71" s="47"/>
      <c r="BY71" s="47"/>
      <c r="BZ71" s="48"/>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6"/>
      <c r="BM72" s="47"/>
      <c r="BN72" s="47"/>
      <c r="BO72" s="47"/>
      <c r="BP72" s="47"/>
      <c r="BQ72" s="47"/>
      <c r="BR72" s="47"/>
      <c r="BS72" s="47"/>
      <c r="BT72" s="47"/>
      <c r="BU72" s="47"/>
      <c r="BV72" s="47"/>
      <c r="BW72" s="47"/>
      <c r="BX72" s="47"/>
      <c r="BY72" s="47"/>
      <c r="BZ72" s="48"/>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6"/>
      <c r="BM73" s="47"/>
      <c r="BN73" s="47"/>
      <c r="BO73" s="47"/>
      <c r="BP73" s="47"/>
      <c r="BQ73" s="47"/>
      <c r="BR73" s="47"/>
      <c r="BS73" s="47"/>
      <c r="BT73" s="47"/>
      <c r="BU73" s="47"/>
      <c r="BV73" s="47"/>
      <c r="BW73" s="47"/>
      <c r="BX73" s="47"/>
      <c r="BY73" s="47"/>
      <c r="BZ73" s="48"/>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6"/>
      <c r="BM74" s="47"/>
      <c r="BN74" s="47"/>
      <c r="BO74" s="47"/>
      <c r="BP74" s="47"/>
      <c r="BQ74" s="47"/>
      <c r="BR74" s="47"/>
      <c r="BS74" s="47"/>
      <c r="BT74" s="47"/>
      <c r="BU74" s="47"/>
      <c r="BV74" s="47"/>
      <c r="BW74" s="47"/>
      <c r="BX74" s="47"/>
      <c r="BY74" s="47"/>
      <c r="BZ74" s="48"/>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6"/>
      <c r="BM75" s="47"/>
      <c r="BN75" s="47"/>
      <c r="BO75" s="47"/>
      <c r="BP75" s="47"/>
      <c r="BQ75" s="47"/>
      <c r="BR75" s="47"/>
      <c r="BS75" s="47"/>
      <c r="BT75" s="47"/>
      <c r="BU75" s="47"/>
      <c r="BV75" s="47"/>
      <c r="BW75" s="47"/>
      <c r="BX75" s="47"/>
      <c r="BY75" s="47"/>
      <c r="BZ75" s="48"/>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6"/>
      <c r="BM76" s="47"/>
      <c r="BN76" s="47"/>
      <c r="BO76" s="47"/>
      <c r="BP76" s="47"/>
      <c r="BQ76" s="47"/>
      <c r="BR76" s="47"/>
      <c r="BS76" s="47"/>
      <c r="BT76" s="47"/>
      <c r="BU76" s="47"/>
      <c r="BV76" s="47"/>
      <c r="BW76" s="47"/>
      <c r="BX76" s="47"/>
      <c r="BY76" s="47"/>
      <c r="BZ76" s="48"/>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6"/>
      <c r="BM77" s="47"/>
      <c r="BN77" s="47"/>
      <c r="BO77" s="47"/>
      <c r="BP77" s="47"/>
      <c r="BQ77" s="47"/>
      <c r="BR77" s="47"/>
      <c r="BS77" s="47"/>
      <c r="BT77" s="47"/>
      <c r="BU77" s="47"/>
      <c r="BV77" s="47"/>
      <c r="BW77" s="47"/>
      <c r="BX77" s="47"/>
      <c r="BY77" s="47"/>
      <c r="BZ77" s="48"/>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6"/>
      <c r="BM78" s="47"/>
      <c r="BN78" s="47"/>
      <c r="BO78" s="47"/>
      <c r="BP78" s="47"/>
      <c r="BQ78" s="47"/>
      <c r="BR78" s="47"/>
      <c r="BS78" s="47"/>
      <c r="BT78" s="47"/>
      <c r="BU78" s="47"/>
      <c r="BV78" s="47"/>
      <c r="BW78" s="47"/>
      <c r="BX78" s="47"/>
      <c r="BY78" s="47"/>
      <c r="BZ78" s="48"/>
    </row>
    <row r="79" spans="1:78" ht="13.5" customHeight="1">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6"/>
      <c r="BM79" s="47"/>
      <c r="BN79" s="47"/>
      <c r="BO79" s="47"/>
      <c r="BP79" s="47"/>
      <c r="BQ79" s="47"/>
      <c r="BR79" s="47"/>
      <c r="BS79" s="47"/>
      <c r="BT79" s="47"/>
      <c r="BU79" s="47"/>
      <c r="BV79" s="47"/>
      <c r="BW79" s="47"/>
      <c r="BX79" s="47"/>
      <c r="BY79" s="47"/>
      <c r="BZ79" s="48"/>
    </row>
    <row r="80" spans="1:78" ht="13.5" customHeight="1">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6"/>
      <c r="BM80" s="47"/>
      <c r="BN80" s="47"/>
      <c r="BO80" s="47"/>
      <c r="BP80" s="47"/>
      <c r="BQ80" s="47"/>
      <c r="BR80" s="47"/>
      <c r="BS80" s="47"/>
      <c r="BT80" s="47"/>
      <c r="BU80" s="47"/>
      <c r="BV80" s="47"/>
      <c r="BW80" s="47"/>
      <c r="BX80" s="47"/>
      <c r="BY80" s="47"/>
      <c r="BZ80" s="48"/>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6"/>
      <c r="BM82" s="57"/>
      <c r="BN82" s="57"/>
      <c r="BO82" s="57"/>
      <c r="BP82" s="57"/>
      <c r="BQ82" s="57"/>
      <c r="BR82" s="57"/>
      <c r="BS82" s="57"/>
      <c r="BT82" s="57"/>
      <c r="BU82" s="57"/>
      <c r="BV82" s="57"/>
      <c r="BW82" s="57"/>
      <c r="BX82" s="57"/>
      <c r="BY82" s="57"/>
      <c r="BZ82" s="58"/>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vuKgyYl6Ysk8faIEOu0btJs7kxr4Ld1OYdsUqrobXtOHbCqAvj/bDheZOG2Rk+N5R1vNAKTm9SXs22LLl8QKUQ==" saltValue="gvLROMfrtTNe7FcYpUD9+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47:BZ63"/>
    <mergeCell ref="BL64:BZ65"/>
    <mergeCell ref="C79:T80"/>
    <mergeCell ref="W79:AN80"/>
    <mergeCell ref="AQ79:BH80"/>
    <mergeCell ref="BL66:BZ82"/>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35</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c r="A4" s="28" t="s">
        <v>64</v>
      </c>
      <c r="B4" s="30"/>
      <c r="C4" s="30"/>
      <c r="D4" s="30"/>
      <c r="E4" s="30"/>
      <c r="F4" s="30"/>
      <c r="G4" s="30"/>
      <c r="H4" s="93"/>
      <c r="I4" s="94"/>
      <c r="J4" s="94"/>
      <c r="K4" s="94"/>
      <c r="L4" s="94"/>
      <c r="M4" s="94"/>
      <c r="N4" s="94"/>
      <c r="O4" s="94"/>
      <c r="P4" s="94"/>
      <c r="Q4" s="94"/>
      <c r="R4" s="94"/>
      <c r="S4" s="94"/>
      <c r="T4" s="94"/>
      <c r="U4" s="94"/>
      <c r="V4" s="94"/>
      <c r="W4" s="95"/>
      <c r="X4" s="89" t="s">
        <v>65</v>
      </c>
      <c r="Y4" s="89"/>
      <c r="Z4" s="89"/>
      <c r="AA4" s="89"/>
      <c r="AB4" s="89"/>
      <c r="AC4" s="89"/>
      <c r="AD4" s="89"/>
      <c r="AE4" s="89"/>
      <c r="AF4" s="89"/>
      <c r="AG4" s="89"/>
      <c r="AH4" s="89"/>
      <c r="AI4" s="89" t="s">
        <v>66</v>
      </c>
      <c r="AJ4" s="89"/>
      <c r="AK4" s="89"/>
      <c r="AL4" s="89"/>
      <c r="AM4" s="89"/>
      <c r="AN4" s="89"/>
      <c r="AO4" s="89"/>
      <c r="AP4" s="89"/>
      <c r="AQ4" s="89"/>
      <c r="AR4" s="89"/>
      <c r="AS4" s="89"/>
      <c r="AT4" s="89" t="s">
        <v>67</v>
      </c>
      <c r="AU4" s="89"/>
      <c r="AV4" s="89"/>
      <c r="AW4" s="89"/>
      <c r="AX4" s="89"/>
      <c r="AY4" s="89"/>
      <c r="AZ4" s="89"/>
      <c r="BA4" s="89"/>
      <c r="BB4" s="89"/>
      <c r="BC4" s="89"/>
      <c r="BD4" s="89"/>
      <c r="BE4" s="89" t="s">
        <v>68</v>
      </c>
      <c r="BF4" s="89"/>
      <c r="BG4" s="89"/>
      <c r="BH4" s="89"/>
      <c r="BI4" s="89"/>
      <c r="BJ4" s="89"/>
      <c r="BK4" s="89"/>
      <c r="BL4" s="89"/>
      <c r="BM4" s="89"/>
      <c r="BN4" s="89"/>
      <c r="BO4" s="89"/>
      <c r="BP4" s="89" t="s">
        <v>69</v>
      </c>
      <c r="BQ4" s="89"/>
      <c r="BR4" s="89"/>
      <c r="BS4" s="89"/>
      <c r="BT4" s="89"/>
      <c r="BU4" s="89"/>
      <c r="BV4" s="89"/>
      <c r="BW4" s="89"/>
      <c r="BX4" s="89"/>
      <c r="BY4" s="89"/>
      <c r="BZ4" s="89"/>
      <c r="CA4" s="89" t="s">
        <v>70</v>
      </c>
      <c r="CB4" s="89"/>
      <c r="CC4" s="89"/>
      <c r="CD4" s="89"/>
      <c r="CE4" s="89"/>
      <c r="CF4" s="89"/>
      <c r="CG4" s="89"/>
      <c r="CH4" s="89"/>
      <c r="CI4" s="89"/>
      <c r="CJ4" s="89"/>
      <c r="CK4" s="89"/>
      <c r="CL4" s="89" t="s">
        <v>71</v>
      </c>
      <c r="CM4" s="89"/>
      <c r="CN4" s="89"/>
      <c r="CO4" s="89"/>
      <c r="CP4" s="89"/>
      <c r="CQ4" s="89"/>
      <c r="CR4" s="89"/>
      <c r="CS4" s="89"/>
      <c r="CT4" s="89"/>
      <c r="CU4" s="89"/>
      <c r="CV4" s="89"/>
      <c r="CW4" s="89" t="s">
        <v>72</v>
      </c>
      <c r="CX4" s="89"/>
      <c r="CY4" s="89"/>
      <c r="CZ4" s="89"/>
      <c r="DA4" s="89"/>
      <c r="DB4" s="89"/>
      <c r="DC4" s="89"/>
      <c r="DD4" s="89"/>
      <c r="DE4" s="89"/>
      <c r="DF4" s="89"/>
      <c r="DG4" s="89"/>
      <c r="DH4" s="89" t="s">
        <v>73</v>
      </c>
      <c r="DI4" s="89"/>
      <c r="DJ4" s="89"/>
      <c r="DK4" s="89"/>
      <c r="DL4" s="89"/>
      <c r="DM4" s="89"/>
      <c r="DN4" s="89"/>
      <c r="DO4" s="89"/>
      <c r="DP4" s="89"/>
      <c r="DQ4" s="89"/>
      <c r="DR4" s="89"/>
      <c r="DS4" s="89" t="s">
        <v>74</v>
      </c>
      <c r="DT4" s="89"/>
      <c r="DU4" s="89"/>
      <c r="DV4" s="89"/>
      <c r="DW4" s="89"/>
      <c r="DX4" s="89"/>
      <c r="DY4" s="89"/>
      <c r="DZ4" s="89"/>
      <c r="EA4" s="89"/>
      <c r="EB4" s="89"/>
      <c r="EC4" s="89"/>
      <c r="ED4" s="89" t="s">
        <v>75</v>
      </c>
      <c r="EE4" s="89"/>
      <c r="EF4" s="89"/>
      <c r="EG4" s="89"/>
      <c r="EH4" s="89"/>
      <c r="EI4" s="89"/>
      <c r="EJ4" s="89"/>
      <c r="EK4" s="89"/>
      <c r="EL4" s="89"/>
      <c r="EM4" s="89"/>
      <c r="EN4" s="89"/>
    </row>
    <row r="5" spans="1:144">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c r="A6" s="28" t="s">
        <v>103</v>
      </c>
      <c r="B6" s="33">
        <f>B7</f>
        <v>2017</v>
      </c>
      <c r="C6" s="33">
        <f t="shared" ref="C6:W6" si="3">C7</f>
        <v>472085</v>
      </c>
      <c r="D6" s="33">
        <f t="shared" si="3"/>
        <v>46</v>
      </c>
      <c r="E6" s="33">
        <f t="shared" si="3"/>
        <v>1</v>
      </c>
      <c r="F6" s="33">
        <f t="shared" si="3"/>
        <v>0</v>
      </c>
      <c r="G6" s="33">
        <f t="shared" si="3"/>
        <v>1</v>
      </c>
      <c r="H6" s="33" t="str">
        <f t="shared" si="3"/>
        <v>沖縄県　浦添市</v>
      </c>
      <c r="I6" s="33" t="str">
        <f t="shared" si="3"/>
        <v>法適用</v>
      </c>
      <c r="J6" s="33" t="str">
        <f t="shared" si="3"/>
        <v>水道事業</v>
      </c>
      <c r="K6" s="33" t="str">
        <f t="shared" si="3"/>
        <v>末端給水事業</v>
      </c>
      <c r="L6" s="33" t="str">
        <f t="shared" si="3"/>
        <v>A3</v>
      </c>
      <c r="M6" s="33" t="str">
        <f t="shared" si="3"/>
        <v>非設置</v>
      </c>
      <c r="N6" s="34" t="str">
        <f t="shared" si="3"/>
        <v>-</v>
      </c>
      <c r="O6" s="34">
        <f t="shared" si="3"/>
        <v>94.43</v>
      </c>
      <c r="P6" s="34">
        <f t="shared" si="3"/>
        <v>100</v>
      </c>
      <c r="Q6" s="34">
        <f t="shared" si="3"/>
        <v>3186</v>
      </c>
      <c r="R6" s="34">
        <f t="shared" si="3"/>
        <v>114372</v>
      </c>
      <c r="S6" s="34">
        <f t="shared" si="3"/>
        <v>19.48</v>
      </c>
      <c r="T6" s="34">
        <f t="shared" si="3"/>
        <v>5871.25</v>
      </c>
      <c r="U6" s="34">
        <f t="shared" si="3"/>
        <v>113446</v>
      </c>
      <c r="V6" s="34">
        <f t="shared" si="3"/>
        <v>19.48</v>
      </c>
      <c r="W6" s="34">
        <f t="shared" si="3"/>
        <v>5823.72</v>
      </c>
      <c r="X6" s="35">
        <f>IF(X7="",NA(),X7)</f>
        <v>105.65</v>
      </c>
      <c r="Y6" s="35">
        <f t="shared" ref="Y6:AG6" si="4">IF(Y7="",NA(),Y7)</f>
        <v>109.61</v>
      </c>
      <c r="Z6" s="35">
        <f t="shared" si="4"/>
        <v>109.07</v>
      </c>
      <c r="AA6" s="35">
        <f t="shared" si="4"/>
        <v>106.16</v>
      </c>
      <c r="AB6" s="35">
        <f t="shared" si="4"/>
        <v>105.17</v>
      </c>
      <c r="AC6" s="35">
        <f t="shared" si="4"/>
        <v>108.44</v>
      </c>
      <c r="AD6" s="35">
        <f t="shared" si="4"/>
        <v>113.11</v>
      </c>
      <c r="AE6" s="35">
        <f t="shared" si="4"/>
        <v>114</v>
      </c>
      <c r="AF6" s="35">
        <f t="shared" si="4"/>
        <v>114</v>
      </c>
      <c r="AG6" s="35">
        <f t="shared" si="4"/>
        <v>113.68</v>
      </c>
      <c r="AH6" s="34" t="str">
        <f>IF(AH7="","",IF(AH7="-","【-】","【"&amp;SUBSTITUTE(TEXT(AH7,"#,##0.00"),"-","△")&amp;"】"))</f>
        <v>【113.39】</v>
      </c>
      <c r="AI6" s="34">
        <f>IF(AI7="",NA(),AI7)</f>
        <v>0</v>
      </c>
      <c r="AJ6" s="34">
        <f t="shared" ref="AJ6:AR6" si="5">IF(AJ7="",NA(),AJ7)</f>
        <v>0</v>
      </c>
      <c r="AK6" s="34">
        <f t="shared" si="5"/>
        <v>0</v>
      </c>
      <c r="AL6" s="34">
        <f t="shared" si="5"/>
        <v>0</v>
      </c>
      <c r="AM6" s="34">
        <f t="shared" si="5"/>
        <v>0</v>
      </c>
      <c r="AN6" s="35">
        <f t="shared" si="5"/>
        <v>0.81</v>
      </c>
      <c r="AO6" s="34">
        <f t="shared" si="5"/>
        <v>0</v>
      </c>
      <c r="AP6" s="35">
        <f t="shared" si="5"/>
        <v>0.03</v>
      </c>
      <c r="AQ6" s="35">
        <f t="shared" si="5"/>
        <v>0.23</v>
      </c>
      <c r="AR6" s="35">
        <f t="shared" si="5"/>
        <v>0.03</v>
      </c>
      <c r="AS6" s="34" t="str">
        <f>IF(AS7="","",IF(AS7="-","【-】","【"&amp;SUBSTITUTE(TEXT(AS7,"#,##0.00"),"-","△")&amp;"】"))</f>
        <v>【0.85】</v>
      </c>
      <c r="AT6" s="35">
        <f>IF(AT7="",NA(),AT7)</f>
        <v>930.45</v>
      </c>
      <c r="AU6" s="35">
        <f t="shared" ref="AU6:BC6" si="6">IF(AU7="",NA(),AU7)</f>
        <v>749.49</v>
      </c>
      <c r="AV6" s="35">
        <f t="shared" si="6"/>
        <v>755.64</v>
      </c>
      <c r="AW6" s="35">
        <f t="shared" si="6"/>
        <v>814.55</v>
      </c>
      <c r="AX6" s="35">
        <f t="shared" si="6"/>
        <v>794.78</v>
      </c>
      <c r="AY6" s="35">
        <f t="shared" si="6"/>
        <v>648.09</v>
      </c>
      <c r="AZ6" s="35">
        <f t="shared" si="6"/>
        <v>344.19</v>
      </c>
      <c r="BA6" s="35">
        <f t="shared" si="6"/>
        <v>352.05</v>
      </c>
      <c r="BB6" s="35">
        <f t="shared" si="6"/>
        <v>349.04</v>
      </c>
      <c r="BC6" s="35">
        <f t="shared" si="6"/>
        <v>337.49</v>
      </c>
      <c r="BD6" s="34" t="str">
        <f>IF(BD7="","",IF(BD7="-","【-】","【"&amp;SUBSTITUTE(TEXT(BD7,"#,##0.00"),"-","△")&amp;"】"))</f>
        <v>【264.34】</v>
      </c>
      <c r="BE6" s="35">
        <f>IF(BE7="",NA(),BE7)</f>
        <v>16.649999999999999</v>
      </c>
      <c r="BF6" s="35">
        <f t="shared" ref="BF6:BN6" si="7">IF(BF7="",NA(),BF7)</f>
        <v>15.5</v>
      </c>
      <c r="BG6" s="35">
        <f t="shared" si="7"/>
        <v>13.83</v>
      </c>
      <c r="BH6" s="35">
        <f t="shared" si="7"/>
        <v>12.16</v>
      </c>
      <c r="BI6" s="35">
        <f t="shared" si="7"/>
        <v>10.51</v>
      </c>
      <c r="BJ6" s="35">
        <f t="shared" si="7"/>
        <v>253.86</v>
      </c>
      <c r="BK6" s="35">
        <f t="shared" si="7"/>
        <v>252.09</v>
      </c>
      <c r="BL6" s="35">
        <f t="shared" si="7"/>
        <v>250.76</v>
      </c>
      <c r="BM6" s="35">
        <f t="shared" si="7"/>
        <v>254.54</v>
      </c>
      <c r="BN6" s="35">
        <f t="shared" si="7"/>
        <v>265.92</v>
      </c>
      <c r="BO6" s="34" t="str">
        <f>IF(BO7="","",IF(BO7="-","【-】","【"&amp;SUBSTITUTE(TEXT(BO7,"#,##0.00"),"-","△")&amp;"】"))</f>
        <v>【274.27】</v>
      </c>
      <c r="BP6" s="35">
        <f>IF(BP7="",NA(),BP7)</f>
        <v>101.21</v>
      </c>
      <c r="BQ6" s="35">
        <f t="shared" ref="BQ6:BY6" si="8">IF(BQ7="",NA(),BQ7)</f>
        <v>104.42</v>
      </c>
      <c r="BR6" s="35">
        <f t="shared" si="8"/>
        <v>104.13</v>
      </c>
      <c r="BS6" s="35">
        <f t="shared" si="8"/>
        <v>101.83</v>
      </c>
      <c r="BT6" s="35">
        <f t="shared" si="8"/>
        <v>100.66</v>
      </c>
      <c r="BU6" s="35">
        <f t="shared" si="8"/>
        <v>100.07</v>
      </c>
      <c r="BV6" s="35">
        <f t="shared" si="8"/>
        <v>106.22</v>
      </c>
      <c r="BW6" s="35">
        <f t="shared" si="8"/>
        <v>106.69</v>
      </c>
      <c r="BX6" s="35">
        <f t="shared" si="8"/>
        <v>106.52</v>
      </c>
      <c r="BY6" s="35">
        <f t="shared" si="8"/>
        <v>105.86</v>
      </c>
      <c r="BZ6" s="34" t="str">
        <f>IF(BZ7="","",IF(BZ7="-","【-】","【"&amp;SUBSTITUTE(TEXT(BZ7,"#,##0.00"),"-","△")&amp;"】"))</f>
        <v>【104.36】</v>
      </c>
      <c r="CA6" s="35">
        <f>IF(CA7="",NA(),CA7)</f>
        <v>175.45</v>
      </c>
      <c r="CB6" s="35">
        <f t="shared" ref="CB6:CJ6" si="9">IF(CB7="",NA(),CB7)</f>
        <v>169.48</v>
      </c>
      <c r="CC6" s="35">
        <f t="shared" si="9"/>
        <v>170.33</v>
      </c>
      <c r="CD6" s="35">
        <f t="shared" si="9"/>
        <v>173.76</v>
      </c>
      <c r="CE6" s="35">
        <f t="shared" si="9"/>
        <v>175.23</v>
      </c>
      <c r="CF6" s="35">
        <f t="shared" si="9"/>
        <v>164.93</v>
      </c>
      <c r="CG6" s="35">
        <f t="shared" si="9"/>
        <v>155.22999999999999</v>
      </c>
      <c r="CH6" s="35">
        <f t="shared" si="9"/>
        <v>154.91999999999999</v>
      </c>
      <c r="CI6" s="35">
        <f t="shared" si="9"/>
        <v>155.80000000000001</v>
      </c>
      <c r="CJ6" s="35">
        <f t="shared" si="9"/>
        <v>158.58000000000001</v>
      </c>
      <c r="CK6" s="34" t="str">
        <f>IF(CK7="","",IF(CK7="-","【-】","【"&amp;SUBSTITUTE(TEXT(CK7,"#,##0.00"),"-","△")&amp;"】"))</f>
        <v>【165.71】</v>
      </c>
      <c r="CL6" s="35">
        <f>IF(CL7="",NA(),CL7)</f>
        <v>78.33</v>
      </c>
      <c r="CM6" s="35">
        <f t="shared" ref="CM6:CU6" si="10">IF(CM7="",NA(),CM7)</f>
        <v>76.790000000000006</v>
      </c>
      <c r="CN6" s="35">
        <f t="shared" si="10"/>
        <v>76.97</v>
      </c>
      <c r="CO6" s="35">
        <f t="shared" si="10"/>
        <v>77.41</v>
      </c>
      <c r="CP6" s="35">
        <f t="shared" si="10"/>
        <v>79.150000000000006</v>
      </c>
      <c r="CQ6" s="35">
        <f t="shared" si="10"/>
        <v>62.45</v>
      </c>
      <c r="CR6" s="35">
        <f t="shared" si="10"/>
        <v>62.12</v>
      </c>
      <c r="CS6" s="35">
        <f t="shared" si="10"/>
        <v>62.26</v>
      </c>
      <c r="CT6" s="35">
        <f t="shared" si="10"/>
        <v>62.1</v>
      </c>
      <c r="CU6" s="35">
        <f t="shared" si="10"/>
        <v>62.38</v>
      </c>
      <c r="CV6" s="34" t="str">
        <f>IF(CV7="","",IF(CV7="-","【-】","【"&amp;SUBSTITUTE(TEXT(CV7,"#,##0.00"),"-","△")&amp;"】"))</f>
        <v>【60.41】</v>
      </c>
      <c r="CW6" s="35">
        <f>IF(CW7="",NA(),CW7)</f>
        <v>94.57</v>
      </c>
      <c r="CX6" s="35">
        <f t="shared" ref="CX6:DF6" si="11">IF(CX7="",NA(),CX7)</f>
        <v>94.55</v>
      </c>
      <c r="CY6" s="35">
        <f t="shared" si="11"/>
        <v>94.23</v>
      </c>
      <c r="CZ6" s="35">
        <f t="shared" si="11"/>
        <v>94.18</v>
      </c>
      <c r="DA6" s="35">
        <f t="shared" si="11"/>
        <v>91.5</v>
      </c>
      <c r="DB6" s="35">
        <f t="shared" si="11"/>
        <v>89.76</v>
      </c>
      <c r="DC6" s="35">
        <f t="shared" si="11"/>
        <v>89.45</v>
      </c>
      <c r="DD6" s="35">
        <f t="shared" si="11"/>
        <v>89.5</v>
      </c>
      <c r="DE6" s="35">
        <f t="shared" si="11"/>
        <v>89.52</v>
      </c>
      <c r="DF6" s="35">
        <f t="shared" si="11"/>
        <v>89.17</v>
      </c>
      <c r="DG6" s="34" t="str">
        <f>IF(DG7="","",IF(DG7="-","【-】","【"&amp;SUBSTITUTE(TEXT(DG7,"#,##0.00"),"-","△")&amp;"】"))</f>
        <v>【89.93】</v>
      </c>
      <c r="DH6" s="35">
        <f>IF(DH7="",NA(),DH7)</f>
        <v>45.19</v>
      </c>
      <c r="DI6" s="35">
        <f t="shared" ref="DI6:DQ6" si="12">IF(DI7="",NA(),DI7)</f>
        <v>46.97</v>
      </c>
      <c r="DJ6" s="35">
        <f t="shared" si="12"/>
        <v>48.25</v>
      </c>
      <c r="DK6" s="35">
        <f t="shared" si="12"/>
        <v>49.61</v>
      </c>
      <c r="DL6" s="35">
        <f t="shared" si="12"/>
        <v>50.03</v>
      </c>
      <c r="DM6" s="35">
        <f t="shared" si="12"/>
        <v>41.12</v>
      </c>
      <c r="DN6" s="35">
        <f t="shared" si="12"/>
        <v>44.91</v>
      </c>
      <c r="DO6" s="35">
        <f t="shared" si="12"/>
        <v>45.89</v>
      </c>
      <c r="DP6" s="35">
        <f t="shared" si="12"/>
        <v>46.58</v>
      </c>
      <c r="DQ6" s="35">
        <f t="shared" si="12"/>
        <v>46.99</v>
      </c>
      <c r="DR6" s="34" t="str">
        <f>IF(DR7="","",IF(DR7="-","【-】","【"&amp;SUBSTITUTE(TEXT(DR7,"#,##0.00"),"-","△")&amp;"】"))</f>
        <v>【48.12】</v>
      </c>
      <c r="DS6" s="35">
        <f>IF(DS7="",NA(),DS7)</f>
        <v>1.55</v>
      </c>
      <c r="DT6" s="35">
        <f t="shared" ref="DT6:EB6" si="13">IF(DT7="",NA(),DT7)</f>
        <v>1.54</v>
      </c>
      <c r="DU6" s="35">
        <f t="shared" si="13"/>
        <v>3.05</v>
      </c>
      <c r="DV6" s="35">
        <f t="shared" si="13"/>
        <v>4.2</v>
      </c>
      <c r="DW6" s="35">
        <f t="shared" si="13"/>
        <v>5.36</v>
      </c>
      <c r="DX6" s="35">
        <f t="shared" si="13"/>
        <v>10.9</v>
      </c>
      <c r="DY6" s="35">
        <f t="shared" si="13"/>
        <v>12.03</v>
      </c>
      <c r="DZ6" s="35">
        <f t="shared" si="13"/>
        <v>13.14</v>
      </c>
      <c r="EA6" s="35">
        <f t="shared" si="13"/>
        <v>14.45</v>
      </c>
      <c r="EB6" s="35">
        <f t="shared" si="13"/>
        <v>15.83</v>
      </c>
      <c r="EC6" s="34" t="str">
        <f>IF(EC7="","",IF(EC7="-","【-】","【"&amp;SUBSTITUTE(TEXT(EC7,"#,##0.00"),"-","△")&amp;"】"))</f>
        <v>【15.89】</v>
      </c>
      <c r="ED6" s="35">
        <f>IF(ED7="",NA(),ED7)</f>
        <v>0.01</v>
      </c>
      <c r="EE6" s="34">
        <f t="shared" ref="EE6:EM6" si="14">IF(EE7="",NA(),EE7)</f>
        <v>0</v>
      </c>
      <c r="EF6" s="35">
        <f t="shared" si="14"/>
        <v>0.34</v>
      </c>
      <c r="EG6" s="35">
        <f t="shared" si="14"/>
        <v>0.48</v>
      </c>
      <c r="EH6" s="35">
        <f t="shared" si="14"/>
        <v>0.46</v>
      </c>
      <c r="EI6" s="35">
        <f t="shared" si="14"/>
        <v>0.85</v>
      </c>
      <c r="EJ6" s="35">
        <f t="shared" si="14"/>
        <v>0.75</v>
      </c>
      <c r="EK6" s="35">
        <f t="shared" si="14"/>
        <v>0.95</v>
      </c>
      <c r="EL6" s="35">
        <f t="shared" si="14"/>
        <v>0.74</v>
      </c>
      <c r="EM6" s="35">
        <f t="shared" si="14"/>
        <v>0.74</v>
      </c>
      <c r="EN6" s="34" t="str">
        <f>IF(EN7="","",IF(EN7="-","【-】","【"&amp;SUBSTITUTE(TEXT(EN7,"#,##0.00"),"-","△")&amp;"】"))</f>
        <v>【0.69】</v>
      </c>
    </row>
    <row r="7" spans="1:144" s="36" customFormat="1">
      <c r="A7" s="28"/>
      <c r="B7" s="37">
        <v>2017</v>
      </c>
      <c r="C7" s="37">
        <v>472085</v>
      </c>
      <c r="D7" s="37">
        <v>46</v>
      </c>
      <c r="E7" s="37">
        <v>1</v>
      </c>
      <c r="F7" s="37">
        <v>0</v>
      </c>
      <c r="G7" s="37">
        <v>1</v>
      </c>
      <c r="H7" s="37" t="s">
        <v>104</v>
      </c>
      <c r="I7" s="37" t="s">
        <v>105</v>
      </c>
      <c r="J7" s="37" t="s">
        <v>106</v>
      </c>
      <c r="K7" s="37" t="s">
        <v>107</v>
      </c>
      <c r="L7" s="37" t="s">
        <v>108</v>
      </c>
      <c r="M7" s="37" t="s">
        <v>109</v>
      </c>
      <c r="N7" s="38" t="s">
        <v>110</v>
      </c>
      <c r="O7" s="38">
        <v>94.43</v>
      </c>
      <c r="P7" s="38">
        <v>100</v>
      </c>
      <c r="Q7" s="38">
        <v>3186</v>
      </c>
      <c r="R7" s="38">
        <v>114372</v>
      </c>
      <c r="S7" s="38">
        <v>19.48</v>
      </c>
      <c r="T7" s="38">
        <v>5871.25</v>
      </c>
      <c r="U7" s="38">
        <v>113446</v>
      </c>
      <c r="V7" s="38">
        <v>19.48</v>
      </c>
      <c r="W7" s="38">
        <v>5823.72</v>
      </c>
      <c r="X7" s="38">
        <v>105.65</v>
      </c>
      <c r="Y7" s="38">
        <v>109.61</v>
      </c>
      <c r="Z7" s="38">
        <v>109.07</v>
      </c>
      <c r="AA7" s="38">
        <v>106.16</v>
      </c>
      <c r="AB7" s="38">
        <v>105.17</v>
      </c>
      <c r="AC7" s="38">
        <v>108.44</v>
      </c>
      <c r="AD7" s="38">
        <v>113.11</v>
      </c>
      <c r="AE7" s="38">
        <v>114</v>
      </c>
      <c r="AF7" s="38">
        <v>114</v>
      </c>
      <c r="AG7" s="38">
        <v>113.68</v>
      </c>
      <c r="AH7" s="38">
        <v>113.39</v>
      </c>
      <c r="AI7" s="38">
        <v>0</v>
      </c>
      <c r="AJ7" s="38">
        <v>0</v>
      </c>
      <c r="AK7" s="38">
        <v>0</v>
      </c>
      <c r="AL7" s="38">
        <v>0</v>
      </c>
      <c r="AM7" s="38">
        <v>0</v>
      </c>
      <c r="AN7" s="38">
        <v>0.81</v>
      </c>
      <c r="AO7" s="38">
        <v>0</v>
      </c>
      <c r="AP7" s="38">
        <v>0.03</v>
      </c>
      <c r="AQ7" s="38">
        <v>0.23</v>
      </c>
      <c r="AR7" s="38">
        <v>0.03</v>
      </c>
      <c r="AS7" s="38">
        <v>0.85</v>
      </c>
      <c r="AT7" s="38">
        <v>930.45</v>
      </c>
      <c r="AU7" s="38">
        <v>749.49</v>
      </c>
      <c r="AV7" s="38">
        <v>755.64</v>
      </c>
      <c r="AW7" s="38">
        <v>814.55</v>
      </c>
      <c r="AX7" s="38">
        <v>794.78</v>
      </c>
      <c r="AY7" s="38">
        <v>648.09</v>
      </c>
      <c r="AZ7" s="38">
        <v>344.19</v>
      </c>
      <c r="BA7" s="38">
        <v>352.05</v>
      </c>
      <c r="BB7" s="38">
        <v>349.04</v>
      </c>
      <c r="BC7" s="38">
        <v>337.49</v>
      </c>
      <c r="BD7" s="38">
        <v>264.33999999999997</v>
      </c>
      <c r="BE7" s="38">
        <v>16.649999999999999</v>
      </c>
      <c r="BF7" s="38">
        <v>15.5</v>
      </c>
      <c r="BG7" s="38">
        <v>13.83</v>
      </c>
      <c r="BH7" s="38">
        <v>12.16</v>
      </c>
      <c r="BI7" s="38">
        <v>10.51</v>
      </c>
      <c r="BJ7" s="38">
        <v>253.86</v>
      </c>
      <c r="BK7" s="38">
        <v>252.09</v>
      </c>
      <c r="BL7" s="38">
        <v>250.76</v>
      </c>
      <c r="BM7" s="38">
        <v>254.54</v>
      </c>
      <c r="BN7" s="38">
        <v>265.92</v>
      </c>
      <c r="BO7" s="38">
        <v>274.27</v>
      </c>
      <c r="BP7" s="38">
        <v>101.21</v>
      </c>
      <c r="BQ7" s="38">
        <v>104.42</v>
      </c>
      <c r="BR7" s="38">
        <v>104.13</v>
      </c>
      <c r="BS7" s="38">
        <v>101.83</v>
      </c>
      <c r="BT7" s="38">
        <v>100.66</v>
      </c>
      <c r="BU7" s="38">
        <v>100.07</v>
      </c>
      <c r="BV7" s="38">
        <v>106.22</v>
      </c>
      <c r="BW7" s="38">
        <v>106.69</v>
      </c>
      <c r="BX7" s="38">
        <v>106.52</v>
      </c>
      <c r="BY7" s="38">
        <v>105.86</v>
      </c>
      <c r="BZ7" s="38">
        <v>104.36</v>
      </c>
      <c r="CA7" s="38">
        <v>175.45</v>
      </c>
      <c r="CB7" s="38">
        <v>169.48</v>
      </c>
      <c r="CC7" s="38">
        <v>170.33</v>
      </c>
      <c r="CD7" s="38">
        <v>173.76</v>
      </c>
      <c r="CE7" s="38">
        <v>175.23</v>
      </c>
      <c r="CF7" s="38">
        <v>164.93</v>
      </c>
      <c r="CG7" s="38">
        <v>155.22999999999999</v>
      </c>
      <c r="CH7" s="38">
        <v>154.91999999999999</v>
      </c>
      <c r="CI7" s="38">
        <v>155.80000000000001</v>
      </c>
      <c r="CJ7" s="38">
        <v>158.58000000000001</v>
      </c>
      <c r="CK7" s="38">
        <v>165.71</v>
      </c>
      <c r="CL7" s="38">
        <v>78.33</v>
      </c>
      <c r="CM7" s="38">
        <v>76.790000000000006</v>
      </c>
      <c r="CN7" s="38">
        <v>76.97</v>
      </c>
      <c r="CO7" s="38">
        <v>77.41</v>
      </c>
      <c r="CP7" s="38">
        <v>79.150000000000006</v>
      </c>
      <c r="CQ7" s="38">
        <v>62.45</v>
      </c>
      <c r="CR7" s="38">
        <v>62.12</v>
      </c>
      <c r="CS7" s="38">
        <v>62.26</v>
      </c>
      <c r="CT7" s="38">
        <v>62.1</v>
      </c>
      <c r="CU7" s="38">
        <v>62.38</v>
      </c>
      <c r="CV7" s="38">
        <v>60.41</v>
      </c>
      <c r="CW7" s="38">
        <v>94.57</v>
      </c>
      <c r="CX7" s="38">
        <v>94.55</v>
      </c>
      <c r="CY7" s="38">
        <v>94.23</v>
      </c>
      <c r="CZ7" s="38">
        <v>94.18</v>
      </c>
      <c r="DA7" s="38">
        <v>91.5</v>
      </c>
      <c r="DB7" s="38">
        <v>89.76</v>
      </c>
      <c r="DC7" s="38">
        <v>89.45</v>
      </c>
      <c r="DD7" s="38">
        <v>89.5</v>
      </c>
      <c r="DE7" s="38">
        <v>89.52</v>
      </c>
      <c r="DF7" s="38">
        <v>89.17</v>
      </c>
      <c r="DG7" s="38">
        <v>89.93</v>
      </c>
      <c r="DH7" s="38">
        <v>45.19</v>
      </c>
      <c r="DI7" s="38">
        <v>46.97</v>
      </c>
      <c r="DJ7" s="38">
        <v>48.25</v>
      </c>
      <c r="DK7" s="38">
        <v>49.61</v>
      </c>
      <c r="DL7" s="38">
        <v>50.03</v>
      </c>
      <c r="DM7" s="38">
        <v>41.12</v>
      </c>
      <c r="DN7" s="38">
        <v>44.91</v>
      </c>
      <c r="DO7" s="38">
        <v>45.89</v>
      </c>
      <c r="DP7" s="38">
        <v>46.58</v>
      </c>
      <c r="DQ7" s="38">
        <v>46.99</v>
      </c>
      <c r="DR7" s="38">
        <v>48.12</v>
      </c>
      <c r="DS7" s="38">
        <v>1.55</v>
      </c>
      <c r="DT7" s="38">
        <v>1.54</v>
      </c>
      <c r="DU7" s="38">
        <v>3.05</v>
      </c>
      <c r="DV7" s="38">
        <v>4.2</v>
      </c>
      <c r="DW7" s="38">
        <v>5.36</v>
      </c>
      <c r="DX7" s="38">
        <v>10.9</v>
      </c>
      <c r="DY7" s="38">
        <v>12.03</v>
      </c>
      <c r="DZ7" s="38">
        <v>13.14</v>
      </c>
      <c r="EA7" s="38">
        <v>14.45</v>
      </c>
      <c r="EB7" s="38">
        <v>15.83</v>
      </c>
      <c r="EC7" s="38">
        <v>15.89</v>
      </c>
      <c r="ED7" s="38">
        <v>0.01</v>
      </c>
      <c r="EE7" s="38">
        <v>0</v>
      </c>
      <c r="EF7" s="38">
        <v>0.34</v>
      </c>
      <c r="EG7" s="38">
        <v>0.48</v>
      </c>
      <c r="EH7" s="38">
        <v>0.46</v>
      </c>
      <c r="EI7" s="38">
        <v>0.85</v>
      </c>
      <c r="EJ7" s="38">
        <v>0.75</v>
      </c>
      <c r="EK7" s="38">
        <v>0.95</v>
      </c>
      <c r="EL7" s="38">
        <v>0.74</v>
      </c>
      <c r="EM7" s="38">
        <v>0.74</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財政班　上原</cp:lastModifiedBy>
  <cp:lastPrinted>2019-01-25T01:57:30Z</cp:lastPrinted>
  <dcterms:created xsi:type="dcterms:W3CDTF">2018-12-03T08:39:57Z</dcterms:created>
  <dcterms:modified xsi:type="dcterms:W3CDTF">2019-01-31T05:03:09Z</dcterms:modified>
  <cp:category/>
</cp:coreProperties>
</file>