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r2Koyeymdt2HNzHDhltur7HkEap3oh5q3CQls53XqGcqSqixS7v2QnrFTyFqSf8w7tCczeZ6iEmjTOY4Sjchg==" workbookSaltValue="MZJQTuajy41DwgGgvonpwA=="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<sst xmlns="http://schemas.openxmlformats.org/spreadsheetml/2006/main" count="232" uniqueCount="119">
  <si>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</si>
  <si>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</si>
  <si>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</si>
  <si>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</si>
  <si>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</si>
  <si>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</si>
  <si>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</si>
  <si>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</si>
  <si>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</si>
  <si>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</si>
  <si>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</si>
  <si>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</si>
  <si>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</si>
  <si>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</si>
  <si>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</si>
  <si>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</si>
  <si>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</si>
  <si>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</si>
  <si>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</si>
  <si>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</si>
  <si>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</si>
  <si>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</si>
  <si>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</si>
  <si>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</si>
  <si>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</si>
  <si>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</si>
  <si>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</si>
  <si>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</si>
  <si>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</si>
  <si>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</si>
  <si>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</si>
  <si>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</si>
  <si>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</si>
  <si>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</si>
  <si>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</si>
  <si>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</si>
  <si>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</si>
  <si>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</si>
  <si>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</si>
  <si>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</si>
  <si>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平成25年度における各指標の類似団体平均値は、当時の事業数を基に算出していますが、管路経年化率及び管路更新率については、平成26年度の事業数を基に類似団体平均値を算出しています。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</si>
  <si>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</si>
  <si>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</si>
  <si>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</si>
  <si>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</si>
  <si>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</si>
  <si>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</si>
  <si>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</si>
  <si>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</si>
  <si>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</si>
  <si>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</si>
  <si>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</si>
  <si>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</si>
  <si>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</si>
  <si>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</si>
  <si>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</si>
  <si>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</si>
  <si>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</si>
  <si>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</si>
  <si>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</si>
  <si>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</si>
  <si>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</si>
  <si>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</si>
  <si>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</si>
  <si>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</si>
  <si>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</si>
  <si>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</si>
  <si>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</si>
  <si>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</si>
  <si>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</si>
  <si>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</si>
  <si>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</si>
  <si>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</si>
  <si>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</si>
  <si>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</si>
  <si>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</si>
  <si>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</si>
  <si>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</si>
  <si>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</si>
  <si>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</si>
  <si>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</si>
  <si>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</si>
  <si>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</si>
  <si>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</si>
  <si>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</si>
  <si>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</si>
  <si>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</si>
  <si>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</si>
  <si>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</si>
  <si>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</si>
  <si>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</si>
  <si>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</si>
  <si>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</si>
  <si>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</si>
  <si>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</si>
  <si>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</si>
  <si>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</si>
  <si>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</si>
  <si>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</si>
  <si>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</si>
  <si>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</si>
  <si>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</si>
  <si>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</si>
  <si>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</si>
  <si>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沖縄県　浦添市</t>
  </si>
  <si>
    <t>法適用</t>
  </si>
  <si>
    <t>水道事業</t>
  </si>
  <si>
    <t>末端給水事業</t>
  </si>
  <si>
    <t>A3</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</si>
  <si>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</si>
  <si>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</si>
  <si>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</si>
  <si>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</si>
  <si>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</si>
  <si>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</si>
  <si>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</si>
  <si>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①経営収支比率
　過去５年とも類似団体平均値より低い値を達成し、概ね適正値を維持し収支のバランスは確保されている。
②累積欠損金比率
　過去５年間0％であり、経営の健全性は引続き確保されている。
③流動比率
　類似団体と比して財務の安定性が高く、支払能力の安定性を示している。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類似団体と比して低い値であるものの、100％超を達成し概ね適正値を維持している。
⑥給水原価
　類似団体平均値より高価となっているものの、県内類似団体と比して安価である。修繕費の上昇傾向が起因となって、給水原価も上昇傾向にあることから、施設整備投資等を効率的に進めて行く必要がある。
⑦施設利用率
　類似団体平均値に比して、高い値を維持しており、施設への投資経済性は効率的に推移している。
⑧有収率
　類似団体の値を上回るものの、県内類似団体と比して低い値にある。原因として漏水やメーター不感等が考えられ、今後も漏水防止対策等の強化を継続することに努める。</t>
    <rPh sb="1" eb="3">
      <t>ケイエイ</t>
    </rPh>
    <rPh sb="3" eb="5">
      <t>シュウシ</t>
    </rPh>
    <rPh sb="5" eb="7">
      <t>ヒリツ</t>
    </rPh>
    <rPh sb="9" eb="11">
      <t>カコ</t>
    </rPh>
    <rPh sb="12" eb="13">
      <t>ネン</t>
    </rPh>
    <rPh sb="15" eb="17">
      <t>ルイジ</t>
    </rPh>
    <rPh sb="17" eb="19">
      <t>ダンタイ</t>
    </rPh>
    <rPh sb="19" eb="22">
      <t>ヘイキンチ</t>
    </rPh>
    <rPh sb="24" eb="25">
      <t>ヒク</t>
    </rPh>
    <rPh sb="26" eb="27">
      <t>アタイ</t>
    </rPh>
    <rPh sb="28" eb="30">
      <t>タッセイ</t>
    </rPh>
    <rPh sb="32" eb="33">
      <t>オオム</t>
    </rPh>
    <rPh sb="34" eb="36">
      <t>テキセイ</t>
    </rPh>
    <rPh sb="36" eb="37">
      <t>チ</t>
    </rPh>
    <rPh sb="38" eb="40">
      <t>イジ</t>
    </rPh>
    <rPh sb="41" eb="43">
      <t>シュウシ</t>
    </rPh>
    <rPh sb="49" eb="51">
      <t>カクホ</t>
    </rPh>
    <rPh sb="59" eb="61">
      <t>ルイセキ</t>
    </rPh>
    <rPh sb="61" eb="63">
      <t>ケッソン</t>
    </rPh>
    <rPh sb="63" eb="64">
      <t>キン</t>
    </rPh>
    <rPh sb="64" eb="66">
      <t>ヒリツ</t>
    </rPh>
    <rPh sb="68" eb="70">
      <t>カコ</t>
    </rPh>
    <rPh sb="71" eb="73">
      <t>ネンカン</t>
    </rPh>
    <rPh sb="79" eb="81">
      <t>ケイエイ</t>
    </rPh>
    <rPh sb="82" eb="85">
      <t>ケンゼンセイ</t>
    </rPh>
    <rPh sb="86" eb="88">
      <t>ヒキツヅ</t>
    </rPh>
    <rPh sb="89" eb="91">
      <t>カクホ</t>
    </rPh>
    <rPh sb="99" eb="101">
      <t>リュウドウ</t>
    </rPh>
    <rPh sb="101" eb="103">
      <t>ヒリツ</t>
    </rPh>
    <rPh sb="123" eb="125">
      <t>シハライ</t>
    </rPh>
    <rPh sb="125" eb="127">
      <t>ノウリョク</t>
    </rPh>
    <rPh sb="128" eb="131">
      <t>アンテイセイ</t>
    </rPh>
    <rPh sb="132" eb="133">
      <t>シメ</t>
    </rPh>
    <rPh sb="140" eb="142">
      <t>キギョウ</t>
    </rPh>
    <rPh sb="142" eb="143">
      <t>サイ</t>
    </rPh>
    <rPh sb="143" eb="145">
      <t>ザンダカ</t>
    </rPh>
    <rPh sb="145" eb="146">
      <t>タイ</t>
    </rPh>
    <rPh sb="146" eb="148">
      <t>キュウスイ</t>
    </rPh>
    <rPh sb="148" eb="150">
      <t>シュウエキ</t>
    </rPh>
    <rPh sb="150" eb="152">
      <t>ヒリツ</t>
    </rPh>
    <rPh sb="154" eb="156">
      <t>ルイジ</t>
    </rPh>
    <rPh sb="156" eb="158">
      <t>ダンタイ</t>
    </rPh>
    <rPh sb="158" eb="161">
      <t>ヘイキンチ</t>
    </rPh>
    <rPh sb="163" eb="164">
      <t>ヒク</t>
    </rPh>
    <rPh sb="165" eb="166">
      <t>アタイ</t>
    </rPh>
    <rPh sb="167" eb="169">
      <t>タッセイ</t>
    </rPh>
    <rPh sb="170" eb="172">
      <t>リョウコウ</t>
    </rPh>
    <rPh sb="176" eb="178">
      <t>シセツ</t>
    </rPh>
    <rPh sb="179" eb="181">
      <t>コウシン</t>
    </rPh>
    <rPh sb="182" eb="184">
      <t>タイシン</t>
    </rPh>
    <rPh sb="184" eb="185">
      <t>オヨ</t>
    </rPh>
    <rPh sb="186" eb="187">
      <t>チョウ</t>
    </rPh>
    <rPh sb="187" eb="190">
      <t>ジュミョウカ</t>
    </rPh>
    <rPh sb="190" eb="191">
      <t>セ</t>
    </rPh>
    <rPh sb="191" eb="192">
      <t>サク</t>
    </rPh>
    <rPh sb="193" eb="195">
      <t>シンテン</t>
    </rPh>
    <rPh sb="195" eb="197">
      <t>ジョウキョウ</t>
    </rPh>
    <rPh sb="198" eb="200">
      <t>カンアン</t>
    </rPh>
    <rPh sb="201" eb="203">
      <t>ズイジ</t>
    </rPh>
    <rPh sb="205" eb="207">
      <t>テキセイ</t>
    </rPh>
    <rPh sb="207" eb="208">
      <t>ド</t>
    </rPh>
    <rPh sb="209" eb="211">
      <t>ケントウ</t>
    </rPh>
    <rPh sb="216" eb="218">
      <t>リョウキン</t>
    </rPh>
    <rPh sb="218" eb="220">
      <t>カイシュウ</t>
    </rPh>
    <rPh sb="220" eb="221">
      <t>リツ</t>
    </rPh>
    <rPh sb="223" eb="225">
      <t>ルイジ</t>
    </rPh>
    <rPh sb="225" eb="227">
      <t>ダンタイ</t>
    </rPh>
    <rPh sb="228" eb="229">
      <t>ヒ</t>
    </rPh>
    <rPh sb="233" eb="234">
      <t>アタイ</t>
    </rPh>
    <rPh sb="245" eb="246">
      <t>チョウ</t>
    </rPh>
    <rPh sb="247" eb="249">
      <t>タッセイ</t>
    </rPh>
    <rPh sb="250" eb="251">
      <t>オオム</t>
    </rPh>
    <rPh sb="252" eb="254">
      <t>テキセイ</t>
    </rPh>
    <rPh sb="254" eb="255">
      <t>チ</t>
    </rPh>
    <rPh sb="256" eb="258">
      <t>イジ</t>
    </rPh>
    <rPh sb="265" eb="267">
      <t>キュウスイ</t>
    </rPh>
    <rPh sb="267" eb="269">
      <t>ゲンカ</t>
    </rPh>
    <rPh sb="271" eb="273">
      <t>ルイジ</t>
    </rPh>
    <rPh sb="273" eb="275">
      <t>ダンタイ</t>
    </rPh>
    <rPh sb="275" eb="278">
      <t>ヘイキンチ</t>
    </rPh>
    <rPh sb="280" eb="282">
      <t>コウカ</t>
    </rPh>
    <rPh sb="292" eb="294">
      <t>ケンナイ</t>
    </rPh>
    <rPh sb="294" eb="296">
      <t>ルイジ</t>
    </rPh>
    <rPh sb="296" eb="298">
      <t>ダンタイ</t>
    </rPh>
    <rPh sb="299" eb="300">
      <t>ヒ</t>
    </rPh>
    <rPh sb="302" eb="304">
      <t>アンカ</t>
    </rPh>
    <rPh sb="308" eb="311">
      <t>シュウゼンヒ</t>
    </rPh>
    <rPh sb="312" eb="314">
      <t>ジョウショウ</t>
    </rPh>
    <rPh sb="314" eb="316">
      <t>ケイコウ</t>
    </rPh>
    <rPh sb="317" eb="319">
      <t>キイン</t>
    </rPh>
    <rPh sb="341" eb="343">
      <t>シセツ</t>
    </rPh>
    <rPh sb="343" eb="345">
      <t>セイビ</t>
    </rPh>
    <rPh sb="345" eb="347">
      <t>トウシ</t>
    </rPh>
    <rPh sb="347" eb="348">
      <t>ナド</t>
    </rPh>
    <rPh sb="366" eb="368">
      <t>シセツ</t>
    </rPh>
    <rPh sb="368" eb="371">
      <t>リヨウリツ</t>
    </rPh>
    <rPh sb="373" eb="375">
      <t>ルイジ</t>
    </rPh>
    <rPh sb="375" eb="377">
      <t>ダンタイ</t>
    </rPh>
    <rPh sb="377" eb="380">
      <t>ヘイキンチ</t>
    </rPh>
    <rPh sb="381" eb="382">
      <t>ヒ</t>
    </rPh>
    <rPh sb="385" eb="386">
      <t>タカ</t>
    </rPh>
    <rPh sb="387" eb="388">
      <t>アタイ</t>
    </rPh>
    <rPh sb="389" eb="391">
      <t>イジ</t>
    </rPh>
    <rPh sb="396" eb="398">
      <t>シセツ</t>
    </rPh>
    <rPh sb="400" eb="402">
      <t>トウシ</t>
    </rPh>
    <rPh sb="402" eb="405">
      <t>ケイザイセイ</t>
    </rPh>
    <rPh sb="406" eb="409">
      <t>コウリツテキ</t>
    </rPh>
    <rPh sb="410" eb="412">
      <t>スイイ</t>
    </rPh>
    <rPh sb="419" eb="421">
      <t>ユウシュウ</t>
    </rPh>
    <rPh sb="421" eb="422">
      <t>リツ</t>
    </rPh>
    <rPh sb="429" eb="430">
      <t>アタイ</t>
    </rPh>
    <rPh sb="438" eb="440">
      <t>ケンナイ</t>
    </rPh>
    <rPh sb="440" eb="442">
      <t>ルイジ</t>
    </rPh>
    <rPh sb="442" eb="444">
      <t>ダンタイ</t>
    </rPh>
    <rPh sb="445" eb="446">
      <t>ヒ</t>
    </rPh>
    <rPh sb="448" eb="449">
      <t>ヒク</t>
    </rPh>
    <rPh sb="450" eb="451">
      <t>アタイ</t>
    </rPh>
    <rPh sb="455" eb="457">
      <t>ゲンイン</t>
    </rPh>
    <rPh sb="460" eb="462">
      <t>ロウスイ</t>
    </rPh>
    <rPh sb="467" eb="469">
      <t>フカン</t>
    </rPh>
    <rPh sb="469" eb="470">
      <t>トウ</t>
    </rPh>
    <rPh sb="471" eb="472">
      <t>カンガ</t>
    </rPh>
    <rPh sb="476" eb="478">
      <t>コンゴ</t>
    </rPh>
    <rPh sb="479" eb="481">
      <t>ロウスイ</t>
    </rPh>
    <rPh sb="481" eb="483">
      <t>ボウシ</t>
    </rPh>
    <rPh sb="483" eb="485">
      <t>タイサク</t>
    </rPh>
    <rPh sb="485" eb="486">
      <t>ナド</t>
    </rPh>
    <rPh sb="487" eb="489">
      <t>キョウカ</t>
    </rPh>
    <rPh sb="497" eb="498">
      <t>ツト</t>
    </rPh>
    <phoneticPr fontId="5"/>
  </si>
  <si>
    <t>①有形固定資産原価償却率
　施設の老朽度は類似団体と同様に進展しており、法定耐用年数に近い有形固定資産が多くなっていることを示している。施設更新の時期については、法定耐用年数にとらわれず、施設毎の現状を踏まえ更新を図っていく。
②管路経年化率
　類似団体と比して低率となっているものの、一定の割合で増加を続けている。今後耐用年数に達する管路、施設が増加することからさらに上昇していくことが予想される。管路施設の老朽度を適切に判断し、更新・長寿命化の措置及び必要な財源の確保を要する。
③管路更新率
　類似団体と比して低い値となっており、耐用年数を基とする2.5％更新には至っていないことから、今後更新計画を基にした適正な更新に努めていく。</t>
    <rPh sb="1" eb="3">
      <t>ユウケイ</t>
    </rPh>
    <rPh sb="3" eb="5">
      <t>コテイ</t>
    </rPh>
    <rPh sb="5" eb="7">
      <t>シサン</t>
    </rPh>
    <rPh sb="7" eb="9">
      <t>ゲンカ</t>
    </rPh>
    <rPh sb="9" eb="12">
      <t>ショウキャクリツ</t>
    </rPh>
    <rPh sb="14" eb="16">
      <t>シセツ</t>
    </rPh>
    <rPh sb="17" eb="19">
      <t>ロウキュウ</t>
    </rPh>
    <rPh sb="19" eb="20">
      <t>ド</t>
    </rPh>
    <rPh sb="21" eb="23">
      <t>ルイジ</t>
    </rPh>
    <rPh sb="23" eb="25">
      <t>ダンタイ</t>
    </rPh>
    <rPh sb="26" eb="28">
      <t>ドウヨウ</t>
    </rPh>
    <rPh sb="29" eb="31">
      <t>シンテン</t>
    </rPh>
    <rPh sb="36" eb="38">
      <t>ホウテイ</t>
    </rPh>
    <rPh sb="38" eb="40">
      <t>タイヨウ</t>
    </rPh>
    <rPh sb="40" eb="42">
      <t>ネンスウ</t>
    </rPh>
    <rPh sb="43" eb="44">
      <t>チカ</t>
    </rPh>
    <rPh sb="45" eb="47">
      <t>ユウケイ</t>
    </rPh>
    <rPh sb="47" eb="49">
      <t>コテイ</t>
    </rPh>
    <rPh sb="49" eb="51">
      <t>シサン</t>
    </rPh>
    <rPh sb="52" eb="53">
      <t>オオ</t>
    </rPh>
    <rPh sb="62" eb="63">
      <t>シメ</t>
    </rPh>
    <rPh sb="68" eb="70">
      <t>シセツ</t>
    </rPh>
    <rPh sb="70" eb="72">
      <t>コウシン</t>
    </rPh>
    <rPh sb="73" eb="75">
      <t>ジキ</t>
    </rPh>
    <rPh sb="81" eb="83">
      <t>ホウテイ</t>
    </rPh>
    <rPh sb="83" eb="85">
      <t>タイヨウ</t>
    </rPh>
    <rPh sb="85" eb="87">
      <t>ネンスウ</t>
    </rPh>
    <rPh sb="94" eb="96">
      <t>シセツ</t>
    </rPh>
    <rPh sb="96" eb="97">
      <t>マイ</t>
    </rPh>
    <rPh sb="98" eb="100">
      <t>ゲンジョウ</t>
    </rPh>
    <rPh sb="101" eb="102">
      <t>フ</t>
    </rPh>
    <rPh sb="104" eb="106">
      <t>コウシン</t>
    </rPh>
    <rPh sb="107" eb="108">
      <t>ハカ</t>
    </rPh>
    <rPh sb="115" eb="117">
      <t>カンロ</t>
    </rPh>
    <rPh sb="117" eb="120">
      <t>ケイネンカ</t>
    </rPh>
    <rPh sb="120" eb="121">
      <t>リツ</t>
    </rPh>
    <rPh sb="123" eb="125">
      <t>ルイジ</t>
    </rPh>
    <rPh sb="125" eb="127">
      <t>ダンタイ</t>
    </rPh>
    <rPh sb="128" eb="129">
      <t>ヒ</t>
    </rPh>
    <rPh sb="131" eb="133">
      <t>テイリツ</t>
    </rPh>
    <rPh sb="143" eb="145">
      <t>イッテイ</t>
    </rPh>
    <rPh sb="146" eb="148">
      <t>ワリアイ</t>
    </rPh>
    <rPh sb="149" eb="151">
      <t>ゾウカ</t>
    </rPh>
    <rPh sb="152" eb="153">
      <t>ツヅ</t>
    </rPh>
    <rPh sb="158" eb="160">
      <t>コンゴ</t>
    </rPh>
    <rPh sb="160" eb="162">
      <t>タイヨウ</t>
    </rPh>
    <rPh sb="162" eb="164">
      <t>ネンスウ</t>
    </rPh>
    <rPh sb="165" eb="166">
      <t>タッ</t>
    </rPh>
    <rPh sb="168" eb="170">
      <t>カンロ</t>
    </rPh>
    <rPh sb="171" eb="173">
      <t>シセツ</t>
    </rPh>
    <rPh sb="174" eb="176">
      <t>ゾウカ</t>
    </rPh>
    <rPh sb="185" eb="187">
      <t>ジョウショウ</t>
    </rPh>
    <rPh sb="194" eb="196">
      <t>ヨソウ</t>
    </rPh>
    <rPh sb="200" eb="202">
      <t>カンロ</t>
    </rPh>
    <rPh sb="202" eb="204">
      <t>シセツ</t>
    </rPh>
    <rPh sb="205" eb="207">
      <t>ロウキュウ</t>
    </rPh>
    <rPh sb="207" eb="208">
      <t>ド</t>
    </rPh>
    <rPh sb="209" eb="211">
      <t>テキセツ</t>
    </rPh>
    <rPh sb="212" eb="214">
      <t>ハンダン</t>
    </rPh>
    <rPh sb="216" eb="218">
      <t>コウシン</t>
    </rPh>
    <rPh sb="219" eb="220">
      <t>チョウ</t>
    </rPh>
    <rPh sb="220" eb="223">
      <t>ジュミョウカ</t>
    </rPh>
    <rPh sb="224" eb="226">
      <t>ソチ</t>
    </rPh>
    <rPh sb="226" eb="227">
      <t>オヨ</t>
    </rPh>
    <rPh sb="228" eb="230">
      <t>ヒツヨウ</t>
    </rPh>
    <rPh sb="231" eb="233">
      <t>ザイゲン</t>
    </rPh>
    <rPh sb="234" eb="236">
      <t>カクホ</t>
    </rPh>
    <rPh sb="237" eb="238">
      <t>ヨウ</t>
    </rPh>
    <rPh sb="243" eb="245">
      <t>カンロ</t>
    </rPh>
    <rPh sb="245" eb="247">
      <t>コウシン</t>
    </rPh>
    <rPh sb="247" eb="248">
      <t>リツ</t>
    </rPh>
    <rPh sb="250" eb="252">
      <t>ルイジ</t>
    </rPh>
    <rPh sb="252" eb="254">
      <t>ダンタイ</t>
    </rPh>
    <rPh sb="255" eb="256">
      <t>ヒ</t>
    </rPh>
    <rPh sb="258" eb="259">
      <t>ヒク</t>
    </rPh>
    <rPh sb="260" eb="261">
      <t>アタイ</t>
    </rPh>
    <rPh sb="268" eb="270">
      <t>タイヨウ</t>
    </rPh>
    <rPh sb="270" eb="272">
      <t>ネンスウ</t>
    </rPh>
    <rPh sb="273" eb="274">
      <t>モト</t>
    </rPh>
    <rPh sb="281" eb="283">
      <t>コウシン</t>
    </rPh>
    <rPh sb="285" eb="286">
      <t>イタ</t>
    </rPh>
    <rPh sb="296" eb="298">
      <t>コンゴ</t>
    </rPh>
    <rPh sb="298" eb="300">
      <t>コウシン</t>
    </rPh>
    <rPh sb="300" eb="302">
      <t>ケイカク</t>
    </rPh>
    <rPh sb="303" eb="304">
      <t>モト</t>
    </rPh>
    <rPh sb="307" eb="309">
      <t>テキセイ</t>
    </rPh>
    <rPh sb="310" eb="312">
      <t>コウシン</t>
    </rPh>
    <rPh sb="313" eb="314">
      <t>ツト</t>
    </rPh>
    <phoneticPr fontId="5"/>
  </si>
  <si>
    <t>　上記１及び２の項目別分析により、本市の水道事業経営は概ね適正に推移していると判断する。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1" eb="3">
      <t>ジョウキ</t>
    </rPh>
    <rPh sb="4" eb="5">
      <t>オヨ</t>
    </rPh>
    <rPh sb="8" eb="10">
      <t>コウモク</t>
    </rPh>
    <rPh sb="10" eb="11">
      <t>ベツ</t>
    </rPh>
    <rPh sb="11" eb="13">
      <t>ブンセキ</t>
    </rPh>
    <rPh sb="17" eb="19">
      <t>ホンシ</t>
    </rPh>
    <rPh sb="20" eb="22">
      <t>スイドウ</t>
    </rPh>
    <rPh sb="22" eb="24">
      <t>ジギョウ</t>
    </rPh>
    <rPh sb="24" eb="26">
      <t>ケイエイ</t>
    </rPh>
    <rPh sb="27" eb="28">
      <t>オオム</t>
    </rPh>
    <rPh sb="29" eb="31">
      <t>テキセイ</t>
    </rPh>
    <rPh sb="32" eb="34">
      <t>スイイ</t>
    </rPh>
    <rPh sb="39" eb="41">
      <t>ハンダン</t>
    </rPh>
    <rPh sb="50" eb="52">
      <t>コンゴ</t>
    </rPh>
    <rPh sb="53" eb="56">
      <t>ウラソエシ</t>
    </rPh>
    <rPh sb="57" eb="59">
      <t>ハッテン</t>
    </rPh>
    <rPh sb="63" eb="65">
      <t>セイビ</t>
    </rPh>
    <rPh sb="70" eb="72">
      <t>スイドウ</t>
    </rPh>
    <rPh sb="72" eb="74">
      <t>シセツ</t>
    </rPh>
    <rPh sb="75" eb="77">
      <t>ジュンジ</t>
    </rPh>
    <rPh sb="77" eb="79">
      <t>コウシン</t>
    </rPh>
    <rPh sb="79" eb="81">
      <t>ジキ</t>
    </rPh>
    <rPh sb="82" eb="83">
      <t>ムカ</t>
    </rPh>
    <rPh sb="90" eb="92">
      <t>サキ</t>
    </rPh>
    <rPh sb="93" eb="94">
      <t>シメ</t>
    </rPh>
    <rPh sb="95" eb="97">
      <t>シヒョウ</t>
    </rPh>
    <rPh sb="98" eb="100">
      <t>ズイジ</t>
    </rPh>
    <rPh sb="100" eb="102">
      <t>ブンセキ</t>
    </rPh>
    <rPh sb="104" eb="106">
      <t>シセツ</t>
    </rPh>
    <rPh sb="107" eb="109">
      <t>コウシン</t>
    </rPh>
    <rPh sb="109" eb="111">
      <t>ジキ</t>
    </rPh>
    <rPh sb="112" eb="114">
      <t>テキセツ</t>
    </rPh>
    <rPh sb="115" eb="117">
      <t>ハンダン</t>
    </rPh>
    <rPh sb="119" eb="121">
      <t>タイオウ</t>
    </rPh>
    <rPh sb="136" eb="138">
      <t>シセツ</t>
    </rPh>
    <rPh sb="139" eb="142">
      <t>ロウキュウカ</t>
    </rPh>
    <rPh sb="143" eb="144">
      <t>タイ</t>
    </rPh>
    <rPh sb="146" eb="148">
      <t>コウシン</t>
    </rPh>
    <rPh sb="148" eb="150">
      <t>ソチ</t>
    </rPh>
    <rPh sb="167" eb="168">
      <t>コウ</t>
    </rPh>
    <rPh sb="170" eb="172">
      <t>シセツ</t>
    </rPh>
    <rPh sb="172" eb="174">
      <t>コウシン</t>
    </rPh>
    <rPh sb="174" eb="176">
      <t>ケイカク</t>
    </rPh>
    <rPh sb="177" eb="179">
      <t>サクテイ</t>
    </rPh>
    <rPh sb="181" eb="183">
      <t>テキセツ</t>
    </rPh>
    <rPh sb="184" eb="186">
      <t>ジッシ</t>
    </rPh>
    <rPh sb="193" eb="195">
      <t>カンヨウ</t>
    </rPh>
    <rPh sb="201" eb="203">
      <t>ショウライ</t>
    </rPh>
    <rPh sb="204" eb="206">
      <t>キュウスイ</t>
    </rPh>
    <rPh sb="206" eb="208">
      <t>ジンコウ</t>
    </rPh>
    <rPh sb="209" eb="211">
      <t>ゲンショウ</t>
    </rPh>
    <rPh sb="212" eb="213">
      <t>テン</t>
    </rPh>
    <rPh sb="215" eb="217">
      <t>キュウスイ</t>
    </rPh>
    <rPh sb="217" eb="219">
      <t>シュウエキ</t>
    </rPh>
    <rPh sb="220" eb="222">
      <t>カコウ</t>
    </rPh>
    <rPh sb="223" eb="224">
      <t>タド</t>
    </rPh>
    <rPh sb="228" eb="230">
      <t>ヨソウ</t>
    </rPh>
    <rPh sb="234" eb="236">
      <t>ヒキツヅ</t>
    </rPh>
    <rPh sb="237" eb="239">
      <t>ケイエイ</t>
    </rPh>
    <rPh sb="240" eb="243">
      <t>ケンゼンセイ</t>
    </rPh>
    <rPh sb="244" eb="246">
      <t>イジ</t>
    </rPh>
    <rPh sb="251" eb="254">
      <t>コウリツテキ</t>
    </rPh>
    <rPh sb="255" eb="258">
      <t>ノウリツテキ</t>
    </rPh>
    <rPh sb="259" eb="261">
      <t>ウンエイ</t>
    </rPh>
    <rPh sb="262" eb="263">
      <t>ツト</t>
    </rPh>
    <rPh sb="265" eb="2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</si>
</sst>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 fillId="0" borderId="0">
      <alignment vertical="center"/>
    </xf>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Border="1" applyAlignment="1">
      <alignment horizontal="center" vertical="center"/>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49" fontId="4"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0.01</c:v>
                </c:pt>
                <c:pt idx="1">
                  <c:v>0</c:v>
                </c:pt>
                <c:pt idx="2" formatCode="#,##0.00;&quot;△&quot;#,##0.00;&quot;-&quot;">
                  <c:v>0.34</c:v>
                </c:pt>
                <c:pt idx="3" formatCode="#,##0.00;&quot;△&quot;#,##0.00;&quot;-&quot;">
                  <c:v>0.48</c:v>
                </c:pt>
                <c:pt idx="4" formatCode="#,##0.00;&quot;△&quot;#,##0.00;&quot;-&quot;">
                  <c:v>0.46</c:v>
                </c:pt>
              </c:numCache>
            </c:numRef>
          </c:val>
          <c:extLst xmlns:c16r2="http://schemas.microsoft.com/office/drawing/2015/06/chart">
            <c:ext xmlns:c16="http://schemas.microsoft.com/office/drawing/2014/chart" uri="{C3380CC4-5D6E-409C-BE32-E72D297353CC}">
              <c16:uniqueId val="{00000000-6DFB-428A-8A31-9B6FD0CC31B2}"/>
            </c:ext>
          </c:extLst>
        </c:ser>
        <c:dLbls>
          <c:showLegendKey val="0"/>
          <c:showVal val="0"/>
          <c:showCatName val="0"/>
          <c:showSerName val="0"/>
          <c:showPercent val="0"/>
          <c:showBubbleSize val="0"/>
        </c:dLbls>
        <c:gapWidth val="150"/>
        <c:axId val="46806912"/>
        <c:axId val="468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6DFB-428A-8A31-9B6FD0CC31B2}"/>
            </c:ext>
          </c:extLst>
        </c:ser>
        <c:dLbls>
          <c:showLegendKey val="0"/>
          <c:showVal val="0"/>
          <c:showCatName val="0"/>
          <c:showSerName val="0"/>
          <c:showPercent val="0"/>
          <c:showBubbleSize val="0"/>
        </c:dLbls>
        <c:marker val="1"/>
        <c:smooth val="0"/>
        <c:axId val="46806912"/>
        <c:axId val="46825472"/>
      </c:lineChart>
      <c:dateAx>
        <c:axId val="46806912"/>
        <c:scaling>
          <c:orientation val="minMax"/>
        </c:scaling>
        <c:delete val="1"/>
        <c:axPos val="b"/>
        <c:numFmt formatCode="ge" sourceLinked="1"/>
        <c:majorTickMark val="none"/>
        <c:minorTickMark val="none"/>
        <c:tickLblPos val="none"/>
        <c:crossAx val="46825472"/>
        <c:crosses val="autoZero"/>
        <c:auto val="1"/>
        <c:lblOffset val="100"/>
        <c:baseTimeUnit val="years"/>
      </c:dateAx>
      <c:valAx>
        <c:axId val="468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105.65</c:v>
                </c:pt>
                <c:pt idx="1">
                  <c:v>109.61</c:v>
                </c:pt>
                <c:pt idx="2">
                  <c:v>109.07</c:v>
                </c:pt>
                <c:pt idx="3">
                  <c:v>106.16</c:v>
                </c:pt>
                <c:pt idx="4">
                  <c:v>105.17</c:v>
                </c:pt>
              </c:numCache>
            </c:numRef>
          </c:val>
          <c:extLst xmlns:c16r2="http://schemas.microsoft.com/office/drawing/2015/06/chart">
            <c:ext xmlns:c16="http://schemas.microsoft.com/office/drawing/2014/chart" uri="{C3380CC4-5D6E-409C-BE32-E72D297353CC}">
              <c16:uniqueId val="{00000000-298A-4220-A8D7-42E85DB97052}"/>
            </c:ext>
          </c:extLst>
        </c:ser>
        <c:dLbls>
          <c:showLegendKey val="0"/>
          <c:showVal val="0"/>
          <c:showCatName val="0"/>
          <c:showSerName val="0"/>
          <c:showPercent val="0"/>
          <c:showBubbleSize val="0"/>
        </c:dLbls>
        <c:gapWidth val="150"/>
        <c:axId val="107923712"/>
        <c:axId val="1105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298A-4220-A8D7-42E85DB97052}"/>
            </c:ext>
          </c:extLst>
        </c:ser>
        <c:dLbls>
          <c:showLegendKey val="0"/>
          <c:showVal val="0"/>
          <c:showCatName val="0"/>
          <c:showSerName val="0"/>
          <c:showPercent val="0"/>
          <c:showBubbleSize val="0"/>
        </c:dLbls>
        <c:marker val="1"/>
        <c:smooth val="0"/>
        <c:axId val="107923712"/>
        <c:axId val="110514560"/>
      </c:lineChart>
      <c:dateAx>
        <c:axId val="107923712"/>
        <c:scaling>
          <c:orientation val="minMax"/>
        </c:scaling>
        <c:delete val="1"/>
        <c:axPos val="b"/>
        <c:numFmt formatCode="ge" sourceLinked="1"/>
        <c:majorTickMark val="none"/>
        <c:minorTickMark val="none"/>
        <c:tickLblPos val="none"/>
        <c:crossAx val="110514560"/>
        <c:crosses val="autoZero"/>
        <c:auto val="1"/>
        <c:lblOffset val="100"/>
        <c:baseTimeUnit val="years"/>
      </c:dateAx>
      <c:valAx>
        <c:axId val="11051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45.19</c:v>
                </c:pt>
                <c:pt idx="1">
                  <c:v>46.97</c:v>
                </c:pt>
                <c:pt idx="2">
                  <c:v>48.25</c:v>
                </c:pt>
                <c:pt idx="3">
                  <c:v>49.61</c:v>
                </c:pt>
                <c:pt idx="4">
                  <c:v>50.03</c:v>
                </c:pt>
              </c:numCache>
            </c:numRef>
          </c:val>
          <c:extLst xmlns:c16r2="http://schemas.microsoft.com/office/drawing/2015/06/chart">
            <c:ext xmlns:c16="http://schemas.microsoft.com/office/drawing/2014/chart" uri="{C3380CC4-5D6E-409C-BE32-E72D297353CC}">
              <c16:uniqueId val="{00000000-C735-456D-8A5A-1CDA14E76E63}"/>
            </c:ext>
          </c:extLst>
        </c:ser>
        <c:dLbls>
          <c:showLegendKey val="0"/>
          <c:showVal val="0"/>
          <c:showCatName val="0"/>
          <c:showSerName val="0"/>
          <c:showPercent val="0"/>
          <c:showBubbleSize val="0"/>
        </c:dLbls>
        <c:gapWidth val="150"/>
        <c:axId val="47155840"/>
        <c:axId val="471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C735-456D-8A5A-1CDA14E76E63}"/>
            </c:ext>
          </c:extLst>
        </c:ser>
        <c:dLbls>
          <c:showLegendKey val="0"/>
          <c:showVal val="0"/>
          <c:showCatName val="0"/>
          <c:showSerName val="0"/>
          <c:showPercent val="0"/>
          <c:showBubbleSize val="0"/>
        </c:dLbls>
        <c:marker val="1"/>
        <c:smooth val="0"/>
        <c:axId val="47155840"/>
        <c:axId val="47178496"/>
      </c:lineChart>
      <c:dateAx>
        <c:axId val="47155840"/>
        <c:scaling>
          <c:orientation val="minMax"/>
        </c:scaling>
        <c:delete val="1"/>
        <c:axPos val="b"/>
        <c:numFmt formatCode="ge" sourceLinked="1"/>
        <c:majorTickMark val="none"/>
        <c:minorTickMark val="none"/>
        <c:tickLblPos val="none"/>
        <c:crossAx val="47178496"/>
        <c:crosses val="autoZero"/>
        <c:auto val="1"/>
        <c:lblOffset val="100"/>
        <c:baseTimeUnit val="years"/>
      </c:dateAx>
      <c:valAx>
        <c:axId val="471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1.55</c:v>
                </c:pt>
                <c:pt idx="1">
                  <c:v>1.54</c:v>
                </c:pt>
                <c:pt idx="2">
                  <c:v>3.05</c:v>
                </c:pt>
                <c:pt idx="3">
                  <c:v>4.2</c:v>
                </c:pt>
                <c:pt idx="4">
                  <c:v>5.36</c:v>
                </c:pt>
              </c:numCache>
            </c:numRef>
          </c:val>
          <c:extLst xmlns:c16r2="http://schemas.microsoft.com/office/drawing/2015/06/chart">
            <c:ext xmlns:c16="http://schemas.microsoft.com/office/drawing/2014/chart" uri="{C3380CC4-5D6E-409C-BE32-E72D297353CC}">
              <c16:uniqueId val="{00000000-6A8B-4530-8FAF-5F396D43C3E4}"/>
            </c:ext>
          </c:extLst>
        </c:ser>
        <c:dLbls>
          <c:showLegendKey val="0"/>
          <c:showVal val="0"/>
          <c:showCatName val="0"/>
          <c:showSerName val="0"/>
          <c:showPercent val="0"/>
          <c:showBubbleSize val="0"/>
        </c:dLbls>
        <c:gapWidth val="150"/>
        <c:axId val="47070208"/>
        <c:axId val="470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6A8B-4530-8FAF-5F396D43C3E4}"/>
            </c:ext>
          </c:extLst>
        </c:ser>
        <c:dLbls>
          <c:showLegendKey val="0"/>
          <c:showVal val="0"/>
          <c:showCatName val="0"/>
          <c:showSerName val="0"/>
          <c:showPercent val="0"/>
          <c:showBubbleSize val="0"/>
        </c:dLbls>
        <c:marker val="1"/>
        <c:smooth val="0"/>
        <c:axId val="47070208"/>
        <c:axId val="47076480"/>
      </c:lineChart>
      <c:dateAx>
        <c:axId val="47070208"/>
        <c:scaling>
          <c:orientation val="minMax"/>
        </c:scaling>
        <c:delete val="1"/>
        <c:axPos val="b"/>
        <c:numFmt formatCode="ge" sourceLinked="1"/>
        <c:majorTickMark val="none"/>
        <c:minorTickMark val="none"/>
        <c:tickLblPos val="none"/>
        <c:crossAx val="47076480"/>
        <c:crosses val="autoZero"/>
        <c:auto val="1"/>
        <c:lblOffset val="100"/>
        <c:baseTimeUnit val="years"/>
      </c:dateAx>
      <c:valAx>
        <c:axId val="47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01-4DC0-B430-1E4059CD76F7}"/>
            </c:ext>
          </c:extLst>
        </c:ser>
        <c:dLbls>
          <c:showLegendKey val="0"/>
          <c:showVal val="0"/>
          <c:showCatName val="0"/>
          <c:showSerName val="0"/>
          <c:showPercent val="0"/>
          <c:showBubbleSize val="0"/>
        </c:dLbls>
        <c:gapWidth val="150"/>
        <c:axId val="47460352"/>
        <c:axId val="474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FD01-4DC0-B430-1E4059CD76F7}"/>
            </c:ext>
          </c:extLst>
        </c:ser>
        <c:dLbls>
          <c:showLegendKey val="0"/>
          <c:showVal val="0"/>
          <c:showCatName val="0"/>
          <c:showSerName val="0"/>
          <c:showPercent val="0"/>
          <c:showBubbleSize val="0"/>
        </c:dLbls>
        <c:marker val="1"/>
        <c:smooth val="0"/>
        <c:axId val="47460352"/>
        <c:axId val="47462272"/>
      </c:lineChart>
      <c:dateAx>
        <c:axId val="47460352"/>
        <c:scaling>
          <c:orientation val="minMax"/>
        </c:scaling>
        <c:delete val="1"/>
        <c:axPos val="b"/>
        <c:numFmt formatCode="ge" sourceLinked="1"/>
        <c:majorTickMark val="none"/>
        <c:minorTickMark val="none"/>
        <c:tickLblPos val="none"/>
        <c:crossAx val="47462272"/>
        <c:crosses val="autoZero"/>
        <c:auto val="1"/>
        <c:lblOffset val="100"/>
        <c:baseTimeUnit val="years"/>
      </c:dateAx>
      <c:valAx>
        <c:axId val="4746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930.45</c:v>
                </c:pt>
                <c:pt idx="1">
                  <c:v>749.49</c:v>
                </c:pt>
                <c:pt idx="2">
                  <c:v>755.64</c:v>
                </c:pt>
                <c:pt idx="3">
                  <c:v>814.55</c:v>
                </c:pt>
                <c:pt idx="4">
                  <c:v>794.78</c:v>
                </c:pt>
              </c:numCache>
            </c:numRef>
          </c:val>
          <c:extLst xmlns:c16r2="http://schemas.microsoft.com/office/drawing/2015/06/chart">
            <c:ext xmlns:c16="http://schemas.microsoft.com/office/drawing/2014/chart" uri="{C3380CC4-5D6E-409C-BE32-E72D297353CC}">
              <c16:uniqueId val="{00000000-535D-4188-B6DB-62BF58B87EF4}"/>
            </c:ext>
          </c:extLst>
        </c:ser>
        <c:dLbls>
          <c:showLegendKey val="0"/>
          <c:showVal val="0"/>
          <c:showCatName val="0"/>
          <c:showSerName val="0"/>
          <c:showPercent val="0"/>
          <c:showBubbleSize val="0"/>
        </c:dLbls>
        <c:gapWidth val="150"/>
        <c:axId val="47493504"/>
        <c:axId val="4749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535D-4188-B6DB-62BF58B87EF4}"/>
            </c:ext>
          </c:extLst>
        </c:ser>
        <c:dLbls>
          <c:showLegendKey val="0"/>
          <c:showVal val="0"/>
          <c:showCatName val="0"/>
          <c:showSerName val="0"/>
          <c:showPercent val="0"/>
          <c:showBubbleSize val="0"/>
        </c:dLbls>
        <c:marker val="1"/>
        <c:smooth val="0"/>
        <c:axId val="47493504"/>
        <c:axId val="47495424"/>
      </c:lineChart>
      <c:dateAx>
        <c:axId val="47493504"/>
        <c:scaling>
          <c:orientation val="minMax"/>
        </c:scaling>
        <c:delete val="1"/>
        <c:axPos val="b"/>
        <c:numFmt formatCode="ge" sourceLinked="1"/>
        <c:majorTickMark val="none"/>
        <c:minorTickMark val="none"/>
        <c:tickLblPos val="none"/>
        <c:crossAx val="47495424"/>
        <c:crosses val="autoZero"/>
        <c:auto val="1"/>
        <c:lblOffset val="100"/>
        <c:baseTimeUnit val="years"/>
      </c:dateAx>
      <c:valAx>
        <c:axId val="4749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16.649999999999999</c:v>
                </c:pt>
                <c:pt idx="1">
                  <c:v>15.5</c:v>
                </c:pt>
                <c:pt idx="2">
                  <c:v>13.83</c:v>
                </c:pt>
                <c:pt idx="3">
                  <c:v>12.16</c:v>
                </c:pt>
                <c:pt idx="4">
                  <c:v>10.51</c:v>
                </c:pt>
              </c:numCache>
            </c:numRef>
          </c:val>
          <c:extLst xmlns:c16r2="http://schemas.microsoft.com/office/drawing/2015/06/chart">
            <c:ext xmlns:c16="http://schemas.microsoft.com/office/drawing/2014/chart" uri="{C3380CC4-5D6E-409C-BE32-E72D297353CC}">
              <c16:uniqueId val="{00000000-A39E-4B02-A828-21EA5CB970A6}"/>
            </c:ext>
          </c:extLst>
        </c:ser>
        <c:dLbls>
          <c:showLegendKey val="0"/>
          <c:showVal val="0"/>
          <c:showCatName val="0"/>
          <c:showSerName val="0"/>
          <c:showPercent val="0"/>
          <c:showBubbleSize val="0"/>
        </c:dLbls>
        <c:gapWidth val="150"/>
        <c:axId val="47215360"/>
        <c:axId val="472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A39E-4B02-A828-21EA5CB970A6}"/>
            </c:ext>
          </c:extLst>
        </c:ser>
        <c:dLbls>
          <c:showLegendKey val="0"/>
          <c:showVal val="0"/>
          <c:showCatName val="0"/>
          <c:showSerName val="0"/>
          <c:showPercent val="0"/>
          <c:showBubbleSize val="0"/>
        </c:dLbls>
        <c:marker val="1"/>
        <c:smooth val="0"/>
        <c:axId val="47215360"/>
        <c:axId val="47217280"/>
      </c:lineChart>
      <c:dateAx>
        <c:axId val="47215360"/>
        <c:scaling>
          <c:orientation val="minMax"/>
        </c:scaling>
        <c:delete val="1"/>
        <c:axPos val="b"/>
        <c:numFmt formatCode="ge" sourceLinked="1"/>
        <c:majorTickMark val="none"/>
        <c:minorTickMark val="none"/>
        <c:tickLblPos val="none"/>
        <c:crossAx val="47217280"/>
        <c:crosses val="autoZero"/>
        <c:auto val="1"/>
        <c:lblOffset val="100"/>
        <c:baseTimeUnit val="years"/>
      </c:dateAx>
      <c:valAx>
        <c:axId val="4721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101.21</c:v>
                </c:pt>
                <c:pt idx="1">
                  <c:v>104.42</c:v>
                </c:pt>
                <c:pt idx="2">
                  <c:v>104.13</c:v>
                </c:pt>
                <c:pt idx="3">
                  <c:v>101.83</c:v>
                </c:pt>
                <c:pt idx="4">
                  <c:v>100.66</c:v>
                </c:pt>
              </c:numCache>
            </c:numRef>
          </c:val>
          <c:extLst xmlns:c16r2="http://schemas.microsoft.com/office/drawing/2015/06/chart">
            <c:ext xmlns:c16="http://schemas.microsoft.com/office/drawing/2014/chart" uri="{C3380CC4-5D6E-409C-BE32-E72D297353CC}">
              <c16:uniqueId val="{00000000-7D0E-441A-92E2-EBB9829F8B59}"/>
            </c:ext>
          </c:extLst>
        </c:ser>
        <c:dLbls>
          <c:showLegendKey val="0"/>
          <c:showVal val="0"/>
          <c:showCatName val="0"/>
          <c:showSerName val="0"/>
          <c:showPercent val="0"/>
          <c:showBubbleSize val="0"/>
        </c:dLbls>
        <c:gapWidth val="150"/>
        <c:axId val="47248512"/>
        <c:axId val="472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7D0E-441A-92E2-EBB9829F8B59}"/>
            </c:ext>
          </c:extLst>
        </c:ser>
        <c:dLbls>
          <c:showLegendKey val="0"/>
          <c:showVal val="0"/>
          <c:showCatName val="0"/>
          <c:showSerName val="0"/>
          <c:showPercent val="0"/>
          <c:showBubbleSize val="0"/>
        </c:dLbls>
        <c:marker val="1"/>
        <c:smooth val="0"/>
        <c:axId val="47248512"/>
        <c:axId val="47250432"/>
      </c:lineChart>
      <c:dateAx>
        <c:axId val="47248512"/>
        <c:scaling>
          <c:orientation val="minMax"/>
        </c:scaling>
        <c:delete val="1"/>
        <c:axPos val="b"/>
        <c:numFmt formatCode="ge" sourceLinked="1"/>
        <c:majorTickMark val="none"/>
        <c:minorTickMark val="none"/>
        <c:tickLblPos val="none"/>
        <c:crossAx val="47250432"/>
        <c:crosses val="autoZero"/>
        <c:auto val="1"/>
        <c:lblOffset val="100"/>
        <c:baseTimeUnit val="years"/>
      </c:dateAx>
      <c:valAx>
        <c:axId val="472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175.45</c:v>
                </c:pt>
                <c:pt idx="1">
                  <c:v>169.48</c:v>
                </c:pt>
                <c:pt idx="2">
                  <c:v>170.33</c:v>
                </c:pt>
                <c:pt idx="3">
                  <c:v>173.76</c:v>
                </c:pt>
                <c:pt idx="4">
                  <c:v>175.23</c:v>
                </c:pt>
              </c:numCache>
            </c:numRef>
          </c:val>
          <c:extLst xmlns:c16r2="http://schemas.microsoft.com/office/drawing/2015/06/chart">
            <c:ext xmlns:c16="http://schemas.microsoft.com/office/drawing/2014/chart" uri="{C3380CC4-5D6E-409C-BE32-E72D297353CC}">
              <c16:uniqueId val="{00000000-B7F7-4C32-92C2-BE20CE96F0D5}"/>
            </c:ext>
          </c:extLst>
        </c:ser>
        <c:dLbls>
          <c:showLegendKey val="0"/>
          <c:showVal val="0"/>
          <c:showCatName val="0"/>
          <c:showSerName val="0"/>
          <c:showPercent val="0"/>
          <c:showBubbleSize val="0"/>
        </c:dLbls>
        <c:gapWidth val="150"/>
        <c:axId val="47338624"/>
        <c:axId val="4734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B7F7-4C32-92C2-BE20CE96F0D5}"/>
            </c:ext>
          </c:extLst>
        </c:ser>
        <c:dLbls>
          <c:showLegendKey val="0"/>
          <c:showVal val="0"/>
          <c:showCatName val="0"/>
          <c:showSerName val="0"/>
          <c:showPercent val="0"/>
          <c:showBubbleSize val="0"/>
        </c:dLbls>
        <c:marker val="1"/>
        <c:smooth val="0"/>
        <c:axId val="47338624"/>
        <c:axId val="47340544"/>
      </c:lineChart>
      <c:dateAx>
        <c:axId val="47338624"/>
        <c:scaling>
          <c:orientation val="minMax"/>
        </c:scaling>
        <c:delete val="1"/>
        <c:axPos val="b"/>
        <c:numFmt formatCode="ge" sourceLinked="1"/>
        <c:majorTickMark val="none"/>
        <c:minorTickMark val="none"/>
        <c:tickLblPos val="none"/>
        <c:crossAx val="47340544"/>
        <c:crosses val="autoZero"/>
        <c:auto val="1"/>
        <c:lblOffset val="100"/>
        <c:baseTimeUnit val="years"/>
      </c:dateAx>
      <c:valAx>
        <c:axId val="473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78.33</c:v>
                </c:pt>
                <c:pt idx="1">
                  <c:v>76.790000000000006</c:v>
                </c:pt>
                <c:pt idx="2">
                  <c:v>76.97</c:v>
                </c:pt>
                <c:pt idx="3">
                  <c:v>77.41</c:v>
                </c:pt>
                <c:pt idx="4">
                  <c:v>79.150000000000006</c:v>
                </c:pt>
              </c:numCache>
            </c:numRef>
          </c:val>
          <c:extLst xmlns:c16r2="http://schemas.microsoft.com/office/drawing/2015/06/chart">
            <c:ext xmlns:c16="http://schemas.microsoft.com/office/drawing/2014/chart" uri="{C3380CC4-5D6E-409C-BE32-E72D297353CC}">
              <c16:uniqueId val="{00000000-EE0B-4B55-9AA1-F7AE94515388}"/>
            </c:ext>
          </c:extLst>
        </c:ser>
        <c:dLbls>
          <c:showLegendKey val="0"/>
          <c:showVal val="0"/>
          <c:showCatName val="0"/>
          <c:showSerName val="0"/>
          <c:showPercent val="0"/>
          <c:showBubbleSize val="0"/>
        </c:dLbls>
        <c:gapWidth val="150"/>
        <c:axId val="47384064"/>
        <c:axId val="473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EE0B-4B55-9AA1-F7AE94515388}"/>
            </c:ext>
          </c:extLst>
        </c:ser>
        <c:dLbls>
          <c:showLegendKey val="0"/>
          <c:showVal val="0"/>
          <c:showCatName val="0"/>
          <c:showSerName val="0"/>
          <c:showPercent val="0"/>
          <c:showBubbleSize val="0"/>
        </c:dLbls>
        <c:marker val="1"/>
        <c:smooth val="0"/>
        <c:axId val="47384064"/>
        <c:axId val="47385984"/>
      </c:lineChart>
      <c:dateAx>
        <c:axId val="47384064"/>
        <c:scaling>
          <c:orientation val="minMax"/>
        </c:scaling>
        <c:delete val="1"/>
        <c:axPos val="b"/>
        <c:numFmt formatCode="ge" sourceLinked="1"/>
        <c:majorTickMark val="none"/>
        <c:minorTickMark val="none"/>
        <c:tickLblPos val="none"/>
        <c:crossAx val="47385984"/>
        <c:crosses val="autoZero"/>
        <c:auto val="1"/>
        <c:lblOffset val="100"/>
        <c:baseTimeUnit val="years"/>
      </c:dateAx>
      <c:valAx>
        <c:axId val="473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94.57</c:v>
                </c:pt>
                <c:pt idx="1">
                  <c:v>94.55</c:v>
                </c:pt>
                <c:pt idx="2">
                  <c:v>94.23</c:v>
                </c:pt>
                <c:pt idx="3">
                  <c:v>94.18</c:v>
                </c:pt>
                <c:pt idx="4">
                  <c:v>91.5</c:v>
                </c:pt>
              </c:numCache>
            </c:numRef>
          </c:val>
          <c:extLst xmlns:c16r2="http://schemas.microsoft.com/office/drawing/2015/06/chart">
            <c:ext xmlns:c16="http://schemas.microsoft.com/office/drawing/2014/chart" uri="{C3380CC4-5D6E-409C-BE32-E72D297353CC}">
              <c16:uniqueId val="{00000000-A446-4718-B33B-11FA7FE399A4}"/>
            </c:ext>
          </c:extLst>
        </c:ser>
        <c:dLbls>
          <c:showLegendKey val="0"/>
          <c:showVal val="0"/>
          <c:showCatName val="0"/>
          <c:showSerName val="0"/>
          <c:showPercent val="0"/>
          <c:showBubbleSize val="0"/>
        </c:dLbls>
        <c:gapWidth val="150"/>
        <c:axId val="47433600"/>
        <c:axId val="474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A446-4718-B33B-11FA7FE399A4}"/>
            </c:ext>
          </c:extLst>
        </c:ser>
        <c:dLbls>
          <c:showLegendKey val="0"/>
          <c:showVal val="0"/>
          <c:showCatName val="0"/>
          <c:showSerName val="0"/>
          <c:showPercent val="0"/>
          <c:showBubbleSize val="0"/>
        </c:dLbls>
        <c:marker val="1"/>
        <c:smooth val="0"/>
        <c:axId val="47433600"/>
        <c:axId val="47443968"/>
      </c:lineChart>
      <c:dateAx>
        <c:axId val="47433600"/>
        <c:scaling>
          <c:orientation val="minMax"/>
        </c:scaling>
        <c:delete val="1"/>
        <c:axPos val="b"/>
        <c:numFmt formatCode="ge" sourceLinked="1"/>
        <c:majorTickMark val="none"/>
        <c:minorTickMark val="none"/>
        <c:tickLblPos val="none"/>
        <c:crossAx val="47443968"/>
        <c:crosses val="autoZero"/>
        <c:auto val="1"/>
        <c:lblOffset val="100"/>
        <c:baseTimeUnit val="years"/>
      </c:dateAx>
      <c:valAx>
        <c:axId val="474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沖縄県　浦添市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非設置</v>
      </c>
      <c r="AE8" s="85"/>
      <c r="AF8" s="85"/>
      <c r="AG8" s="85"/>
      <c r="AH8" s="85"/>
      <c r="AI8" s="85"/>
      <c r="AJ8" s="85"/>
      <c r="AK8" s="4"/>
      <c r="AL8" s="73">
        <f>データ!$R$6</f>
        <v>114372</v>
      </c>
      <c r="AM8" s="73"/>
      <c r="AN8" s="73"/>
      <c r="AO8" s="73"/>
      <c r="AP8" s="73"/>
      <c r="AQ8" s="73"/>
      <c r="AR8" s="73"/>
      <c r="AS8" s="73"/>
      <c r="AT8" s="69">
        <f>データ!$S$6</f>
        <v>19.48</v>
      </c>
      <c r="AU8" s="70"/>
      <c r="AV8" s="70"/>
      <c r="AW8" s="70"/>
      <c r="AX8" s="70"/>
      <c r="AY8" s="70"/>
      <c r="AZ8" s="70"/>
      <c r="BA8" s="70"/>
      <c r="BB8" s="72">
        <f>データ!$T$6</f>
        <v>5871.25</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94.43</v>
      </c>
      <c r="J10" s="70"/>
      <c r="K10" s="70"/>
      <c r="L10" s="70"/>
      <c r="M10" s="70"/>
      <c r="N10" s="70"/>
      <c r="O10" s="71"/>
      <c r="P10" s="72">
        <f>データ!$P$6</f>
        <v>100</v>
      </c>
      <c r="Q10" s="72"/>
      <c r="R10" s="72"/>
      <c r="S10" s="72"/>
      <c r="T10" s="72"/>
      <c r="U10" s="72"/>
      <c r="V10" s="72"/>
      <c r="W10" s="73">
        <f>データ!$Q$6</f>
        <v>3186</v>
      </c>
      <c r="X10" s="73"/>
      <c r="Y10" s="73"/>
      <c r="Z10" s="73"/>
      <c r="AA10" s="73"/>
      <c r="AB10" s="73"/>
      <c r="AC10" s="73"/>
      <c r="AD10" s="2"/>
      <c r="AE10" s="2"/>
      <c r="AF10" s="2"/>
      <c r="AG10" s="2"/>
      <c r="AH10" s="4"/>
      <c r="AI10" s="4"/>
      <c r="AJ10" s="4"/>
      <c r="AK10" s="4"/>
      <c r="AL10" s="73">
        <f>データ!$U$6</f>
        <v>113446</v>
      </c>
      <c r="AM10" s="73"/>
      <c r="AN10" s="73"/>
      <c r="AO10" s="73"/>
      <c r="AP10" s="73"/>
      <c r="AQ10" s="73"/>
      <c r="AR10" s="73"/>
      <c r="AS10" s="73"/>
      <c r="AT10" s="69">
        <f>データ!$V$6</f>
        <v>19.48</v>
      </c>
      <c r="AU10" s="70"/>
      <c r="AV10" s="70"/>
      <c r="AW10" s="70"/>
      <c r="AX10" s="70"/>
      <c r="AY10" s="70"/>
      <c r="AZ10" s="70"/>
      <c r="BA10" s="70"/>
      <c r="BB10" s="72">
        <f>データ!$W$6</f>
        <v>5823.72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9" t="s">
        <v>25</v>
      </c>
      <c r="BM14" s="50"/>
      <c r="BN14" s="50"/>
      <c r="BO14" s="50"/>
      <c r="BP14" s="50"/>
      <c r="BQ14" s="50"/>
      <c r="BR14" s="50"/>
      <c r="BS14" s="50"/>
      <c r="BT14" s="50"/>
      <c r="BU14" s="50"/>
      <c r="BV14" s="50"/>
      <c r="BW14" s="50"/>
      <c r="BX14" s="50"/>
      <c r="BY14" s="50"/>
      <c r="BZ14" s="51"/>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2"/>
      <c r="BM15" s="53"/>
      <c r="BN15" s="53"/>
      <c r="BO15" s="53"/>
      <c r="BP15" s="53"/>
      <c r="BQ15" s="53"/>
      <c r="BR15" s="53"/>
      <c r="BS15" s="53"/>
      <c r="BT15" s="53"/>
      <c r="BU15" s="53"/>
      <c r="BV15" s="53"/>
      <c r="BW15" s="53"/>
      <c r="BX15" s="53"/>
      <c r="BY15" s="53"/>
      <c r="BZ15" s="54"/>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6" t="s">
        <v>116</v>
      </c>
      <c r="BM16" s="64"/>
      <c r="BN16" s="64"/>
      <c r="BO16" s="64"/>
      <c r="BP16" s="64"/>
      <c r="BQ16" s="64"/>
      <c r="BR16" s="64"/>
      <c r="BS16" s="64"/>
      <c r="BT16" s="64"/>
      <c r="BU16" s="64"/>
      <c r="BV16" s="64"/>
      <c r="BW16" s="64"/>
      <c r="BX16" s="64"/>
      <c r="BY16" s="64"/>
      <c r="BZ16" s="65"/>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4"/>
      <c r="BN17" s="64"/>
      <c r="BO17" s="64"/>
      <c r="BP17" s="64"/>
      <c r="BQ17" s="64"/>
      <c r="BR17" s="64"/>
      <c r="BS17" s="64"/>
      <c r="BT17" s="64"/>
      <c r="BU17" s="64"/>
      <c r="BV17" s="64"/>
      <c r="BW17" s="64"/>
      <c r="BX17" s="64"/>
      <c r="BY17" s="64"/>
      <c r="BZ17" s="65"/>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4"/>
      <c r="BN18" s="64"/>
      <c r="BO18" s="64"/>
      <c r="BP18" s="64"/>
      <c r="BQ18" s="64"/>
      <c r="BR18" s="64"/>
      <c r="BS18" s="64"/>
      <c r="BT18" s="64"/>
      <c r="BU18" s="64"/>
      <c r="BV18" s="64"/>
      <c r="BW18" s="64"/>
      <c r="BX18" s="64"/>
      <c r="BY18" s="64"/>
      <c r="BZ18" s="65"/>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4"/>
      <c r="BN19" s="64"/>
      <c r="BO19" s="64"/>
      <c r="BP19" s="64"/>
      <c r="BQ19" s="64"/>
      <c r="BR19" s="64"/>
      <c r="BS19" s="64"/>
      <c r="BT19" s="64"/>
      <c r="BU19" s="64"/>
      <c r="BV19" s="64"/>
      <c r="BW19" s="64"/>
      <c r="BX19" s="64"/>
      <c r="BY19" s="64"/>
      <c r="BZ19" s="65"/>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4"/>
      <c r="BN20" s="64"/>
      <c r="BO20" s="64"/>
      <c r="BP20" s="64"/>
      <c r="BQ20" s="64"/>
      <c r="BR20" s="64"/>
      <c r="BS20" s="64"/>
      <c r="BT20" s="64"/>
      <c r="BU20" s="64"/>
      <c r="BV20" s="64"/>
      <c r="BW20" s="64"/>
      <c r="BX20" s="64"/>
      <c r="BY20" s="64"/>
      <c r="BZ20" s="65"/>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4"/>
      <c r="BN21" s="64"/>
      <c r="BO21" s="64"/>
      <c r="BP21" s="64"/>
      <c r="BQ21" s="64"/>
      <c r="BR21" s="64"/>
      <c r="BS21" s="64"/>
      <c r="BT21" s="64"/>
      <c r="BU21" s="64"/>
      <c r="BV21" s="64"/>
      <c r="BW21" s="64"/>
      <c r="BX21" s="64"/>
      <c r="BY21" s="64"/>
      <c r="BZ21" s="65"/>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4"/>
      <c r="BN22" s="64"/>
      <c r="BO22" s="64"/>
      <c r="BP22" s="64"/>
      <c r="BQ22" s="64"/>
      <c r="BR22" s="64"/>
      <c r="BS22" s="64"/>
      <c r="BT22" s="64"/>
      <c r="BU22" s="64"/>
      <c r="BV22" s="64"/>
      <c r="BW22" s="64"/>
      <c r="BX22" s="64"/>
      <c r="BY22" s="64"/>
      <c r="BZ22" s="65"/>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4"/>
      <c r="BN23" s="64"/>
      <c r="BO23" s="64"/>
      <c r="BP23" s="64"/>
      <c r="BQ23" s="64"/>
      <c r="BR23" s="64"/>
      <c r="BS23" s="64"/>
      <c r="BT23" s="64"/>
      <c r="BU23" s="64"/>
      <c r="BV23" s="64"/>
      <c r="BW23" s="64"/>
      <c r="BX23" s="64"/>
      <c r="BY23" s="64"/>
      <c r="BZ23" s="65"/>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4"/>
      <c r="BN24" s="64"/>
      <c r="BO24" s="64"/>
      <c r="BP24" s="64"/>
      <c r="BQ24" s="64"/>
      <c r="BR24" s="64"/>
      <c r="BS24" s="64"/>
      <c r="BT24" s="64"/>
      <c r="BU24" s="64"/>
      <c r="BV24" s="64"/>
      <c r="BW24" s="64"/>
      <c r="BX24" s="64"/>
      <c r="BY24" s="64"/>
      <c r="BZ24" s="65"/>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4"/>
      <c r="BN25" s="64"/>
      <c r="BO25" s="64"/>
      <c r="BP25" s="64"/>
      <c r="BQ25" s="64"/>
      <c r="BR25" s="64"/>
      <c r="BS25" s="64"/>
      <c r="BT25" s="64"/>
      <c r="BU25" s="64"/>
      <c r="BV25" s="64"/>
      <c r="BW25" s="64"/>
      <c r="BX25" s="64"/>
      <c r="BY25" s="64"/>
      <c r="BZ25" s="65"/>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4"/>
      <c r="BN26" s="64"/>
      <c r="BO26" s="64"/>
      <c r="BP26" s="64"/>
      <c r="BQ26" s="64"/>
      <c r="BR26" s="64"/>
      <c r="BS26" s="64"/>
      <c r="BT26" s="64"/>
      <c r="BU26" s="64"/>
      <c r="BV26" s="64"/>
      <c r="BW26" s="64"/>
      <c r="BX26" s="64"/>
      <c r="BY26" s="64"/>
      <c r="BZ26" s="65"/>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4"/>
      <c r="BN27" s="64"/>
      <c r="BO27" s="64"/>
      <c r="BP27" s="64"/>
      <c r="BQ27" s="64"/>
      <c r="BR27" s="64"/>
      <c r="BS27" s="64"/>
      <c r="BT27" s="64"/>
      <c r="BU27" s="64"/>
      <c r="BV27" s="64"/>
      <c r="BW27" s="64"/>
      <c r="BX27" s="64"/>
      <c r="BY27" s="64"/>
      <c r="BZ27" s="65"/>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4"/>
      <c r="BN28" s="64"/>
      <c r="BO28" s="64"/>
      <c r="BP28" s="64"/>
      <c r="BQ28" s="64"/>
      <c r="BR28" s="64"/>
      <c r="BS28" s="64"/>
      <c r="BT28" s="64"/>
      <c r="BU28" s="64"/>
      <c r="BV28" s="64"/>
      <c r="BW28" s="64"/>
      <c r="BX28" s="64"/>
      <c r="BY28" s="64"/>
      <c r="BZ28" s="65"/>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4"/>
      <c r="BN29" s="64"/>
      <c r="BO29" s="64"/>
      <c r="BP29" s="64"/>
      <c r="BQ29" s="64"/>
      <c r="BR29" s="64"/>
      <c r="BS29" s="64"/>
      <c r="BT29" s="64"/>
      <c r="BU29" s="64"/>
      <c r="BV29" s="64"/>
      <c r="BW29" s="64"/>
      <c r="BX29" s="64"/>
      <c r="BY29" s="64"/>
      <c r="BZ29" s="65"/>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4"/>
      <c r="BN30" s="64"/>
      <c r="BO30" s="64"/>
      <c r="BP30" s="64"/>
      <c r="BQ30" s="64"/>
      <c r="BR30" s="64"/>
      <c r="BS30" s="64"/>
      <c r="BT30" s="64"/>
      <c r="BU30" s="64"/>
      <c r="BV30" s="64"/>
      <c r="BW30" s="64"/>
      <c r="BX30" s="64"/>
      <c r="BY30" s="64"/>
      <c r="BZ30" s="65"/>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4"/>
      <c r="BN31" s="64"/>
      <c r="BO31" s="64"/>
      <c r="BP31" s="64"/>
      <c r="BQ31" s="64"/>
      <c r="BR31" s="64"/>
      <c r="BS31" s="64"/>
      <c r="BT31" s="64"/>
      <c r="BU31" s="64"/>
      <c r="BV31" s="64"/>
      <c r="BW31" s="64"/>
      <c r="BX31" s="64"/>
      <c r="BY31" s="64"/>
      <c r="BZ31" s="65"/>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4"/>
      <c r="BN32" s="64"/>
      <c r="BO32" s="64"/>
      <c r="BP32" s="64"/>
      <c r="BQ32" s="64"/>
      <c r="BR32" s="64"/>
      <c r="BS32" s="64"/>
      <c r="BT32" s="64"/>
      <c r="BU32" s="64"/>
      <c r="BV32" s="64"/>
      <c r="BW32" s="64"/>
      <c r="BX32" s="64"/>
      <c r="BY32" s="64"/>
      <c r="BZ32" s="65"/>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4"/>
      <c r="BN33" s="64"/>
      <c r="BO33" s="64"/>
      <c r="BP33" s="64"/>
      <c r="BQ33" s="64"/>
      <c r="BR33" s="64"/>
      <c r="BS33" s="64"/>
      <c r="BT33" s="64"/>
      <c r="BU33" s="64"/>
      <c r="BV33" s="64"/>
      <c r="BW33" s="64"/>
      <c r="BX33" s="64"/>
      <c r="BY33" s="64"/>
      <c r="BZ33" s="65"/>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6"/>
      <c r="BM34" s="64"/>
      <c r="BN34" s="64"/>
      <c r="BO34" s="64"/>
      <c r="BP34" s="64"/>
      <c r="BQ34" s="64"/>
      <c r="BR34" s="64"/>
      <c r="BS34" s="64"/>
      <c r="BT34" s="64"/>
      <c r="BU34" s="64"/>
      <c r="BV34" s="64"/>
      <c r="BW34" s="64"/>
      <c r="BX34" s="64"/>
      <c r="BY34" s="64"/>
      <c r="BZ34" s="65"/>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6"/>
      <c r="BM35" s="64"/>
      <c r="BN35" s="64"/>
      <c r="BO35" s="64"/>
      <c r="BP35" s="64"/>
      <c r="BQ35" s="64"/>
      <c r="BR35" s="64"/>
      <c r="BS35" s="64"/>
      <c r="BT35" s="64"/>
      <c r="BU35" s="64"/>
      <c r="BV35" s="64"/>
      <c r="BW35" s="64"/>
      <c r="BX35" s="64"/>
      <c r="BY35" s="64"/>
      <c r="BZ35" s="65"/>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4"/>
      <c r="BN36" s="64"/>
      <c r="BO36" s="64"/>
      <c r="BP36" s="64"/>
      <c r="BQ36" s="64"/>
      <c r="BR36" s="64"/>
      <c r="BS36" s="64"/>
      <c r="BT36" s="64"/>
      <c r="BU36" s="64"/>
      <c r="BV36" s="64"/>
      <c r="BW36" s="64"/>
      <c r="BX36" s="64"/>
      <c r="BY36" s="64"/>
      <c r="BZ36" s="65"/>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4"/>
      <c r="BN37" s="64"/>
      <c r="BO37" s="64"/>
      <c r="BP37" s="64"/>
      <c r="BQ37" s="64"/>
      <c r="BR37" s="64"/>
      <c r="BS37" s="64"/>
      <c r="BT37" s="64"/>
      <c r="BU37" s="64"/>
      <c r="BV37" s="64"/>
      <c r="BW37" s="64"/>
      <c r="BX37" s="64"/>
      <c r="BY37" s="64"/>
      <c r="BZ37" s="65"/>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4"/>
      <c r="BN38" s="64"/>
      <c r="BO38" s="64"/>
      <c r="BP38" s="64"/>
      <c r="BQ38" s="64"/>
      <c r="BR38" s="64"/>
      <c r="BS38" s="64"/>
      <c r="BT38" s="64"/>
      <c r="BU38" s="64"/>
      <c r="BV38" s="64"/>
      <c r="BW38" s="64"/>
      <c r="BX38" s="64"/>
      <c r="BY38" s="64"/>
      <c r="BZ38" s="65"/>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4"/>
      <c r="BN39" s="64"/>
      <c r="BO39" s="64"/>
      <c r="BP39" s="64"/>
      <c r="BQ39" s="64"/>
      <c r="BR39" s="64"/>
      <c r="BS39" s="64"/>
      <c r="BT39" s="64"/>
      <c r="BU39" s="64"/>
      <c r="BV39" s="64"/>
      <c r="BW39" s="64"/>
      <c r="BX39" s="64"/>
      <c r="BY39" s="64"/>
      <c r="BZ39" s="65"/>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4"/>
      <c r="BN40" s="64"/>
      <c r="BO40" s="64"/>
      <c r="BP40" s="64"/>
      <c r="BQ40" s="64"/>
      <c r="BR40" s="64"/>
      <c r="BS40" s="64"/>
      <c r="BT40" s="64"/>
      <c r="BU40" s="64"/>
      <c r="BV40" s="64"/>
      <c r="BW40" s="64"/>
      <c r="BX40" s="64"/>
      <c r="BY40" s="64"/>
      <c r="BZ40" s="65"/>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4"/>
      <c r="BN41" s="64"/>
      <c r="BO41" s="64"/>
      <c r="BP41" s="64"/>
      <c r="BQ41" s="64"/>
      <c r="BR41" s="64"/>
      <c r="BS41" s="64"/>
      <c r="BT41" s="64"/>
      <c r="BU41" s="64"/>
      <c r="BV41" s="64"/>
      <c r="BW41" s="64"/>
      <c r="BX41" s="64"/>
      <c r="BY41" s="64"/>
      <c r="BZ41" s="65"/>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4"/>
      <c r="BN42" s="64"/>
      <c r="BO42" s="64"/>
      <c r="BP42" s="64"/>
      <c r="BQ42" s="64"/>
      <c r="BR42" s="64"/>
      <c r="BS42" s="64"/>
      <c r="BT42" s="64"/>
      <c r="BU42" s="64"/>
      <c r="BV42" s="64"/>
      <c r="BW42" s="64"/>
      <c r="BX42" s="64"/>
      <c r="BY42" s="64"/>
      <c r="BZ42" s="65"/>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4"/>
      <c r="BN43" s="64"/>
      <c r="BO43" s="64"/>
      <c r="BP43" s="64"/>
      <c r="BQ43" s="64"/>
      <c r="BR43" s="64"/>
      <c r="BS43" s="64"/>
      <c r="BT43" s="64"/>
      <c r="BU43" s="64"/>
      <c r="BV43" s="64"/>
      <c r="BW43" s="64"/>
      <c r="BX43" s="64"/>
      <c r="BY43" s="64"/>
      <c r="BZ43" s="65"/>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4"/>
      <c r="BN44" s="64"/>
      <c r="BO44" s="64"/>
      <c r="BP44" s="64"/>
      <c r="BQ44" s="64"/>
      <c r="BR44" s="64"/>
      <c r="BS44" s="64"/>
      <c r="BT44" s="64"/>
      <c r="BU44" s="64"/>
      <c r="BV44" s="64"/>
      <c r="BW44" s="64"/>
      <c r="BX44" s="64"/>
      <c r="BY44" s="64"/>
      <c r="BZ44" s="6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9" t="s">
        <v>30</v>
      </c>
      <c r="BM45" s="50"/>
      <c r="BN45" s="50"/>
      <c r="BO45" s="50"/>
      <c r="BP45" s="50"/>
      <c r="BQ45" s="50"/>
      <c r="BR45" s="50"/>
      <c r="BS45" s="50"/>
      <c r="BT45" s="50"/>
      <c r="BU45" s="50"/>
      <c r="BV45" s="50"/>
      <c r="BW45" s="50"/>
      <c r="BX45" s="50"/>
      <c r="BY45" s="50"/>
      <c r="BZ45" s="51"/>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2"/>
      <c r="BM46" s="53"/>
      <c r="BN46" s="53"/>
      <c r="BO46" s="53"/>
      <c r="BP46" s="53"/>
      <c r="BQ46" s="53"/>
      <c r="BR46" s="53"/>
      <c r="BS46" s="53"/>
      <c r="BT46" s="53"/>
      <c r="BU46" s="53"/>
      <c r="BV46" s="53"/>
      <c r="BW46" s="53"/>
      <c r="BX46" s="53"/>
      <c r="BY46" s="53"/>
      <c r="BZ46" s="54"/>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6" t="s">
        <v>117</v>
      </c>
      <c r="BM47" s="47"/>
      <c r="BN47" s="47"/>
      <c r="BO47" s="47"/>
      <c r="BP47" s="47"/>
      <c r="BQ47" s="47"/>
      <c r="BR47" s="47"/>
      <c r="BS47" s="47"/>
      <c r="BT47" s="47"/>
      <c r="BU47" s="47"/>
      <c r="BV47" s="47"/>
      <c r="BW47" s="47"/>
      <c r="BX47" s="47"/>
      <c r="BY47" s="47"/>
      <c r="BZ47" s="4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6"/>
      <c r="BM48" s="47"/>
      <c r="BN48" s="47"/>
      <c r="BO48" s="47"/>
      <c r="BP48" s="47"/>
      <c r="BQ48" s="47"/>
      <c r="BR48" s="47"/>
      <c r="BS48" s="47"/>
      <c r="BT48" s="47"/>
      <c r="BU48" s="47"/>
      <c r="BV48" s="47"/>
      <c r="BW48" s="47"/>
      <c r="BX48" s="47"/>
      <c r="BY48" s="47"/>
      <c r="BZ48" s="4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6"/>
      <c r="BM49" s="47"/>
      <c r="BN49" s="47"/>
      <c r="BO49" s="47"/>
      <c r="BP49" s="47"/>
      <c r="BQ49" s="47"/>
      <c r="BR49" s="47"/>
      <c r="BS49" s="47"/>
      <c r="BT49" s="47"/>
      <c r="BU49" s="47"/>
      <c r="BV49" s="47"/>
      <c r="BW49" s="47"/>
      <c r="BX49" s="47"/>
      <c r="BY49" s="47"/>
      <c r="BZ49" s="4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6"/>
      <c r="BM50" s="47"/>
      <c r="BN50" s="47"/>
      <c r="BO50" s="47"/>
      <c r="BP50" s="47"/>
      <c r="BQ50" s="47"/>
      <c r="BR50" s="47"/>
      <c r="BS50" s="47"/>
      <c r="BT50" s="47"/>
      <c r="BU50" s="47"/>
      <c r="BV50" s="47"/>
      <c r="BW50" s="47"/>
      <c r="BX50" s="47"/>
      <c r="BY50" s="47"/>
      <c r="BZ50" s="4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6"/>
      <c r="BM51" s="47"/>
      <c r="BN51" s="47"/>
      <c r="BO51" s="47"/>
      <c r="BP51" s="47"/>
      <c r="BQ51" s="47"/>
      <c r="BR51" s="47"/>
      <c r="BS51" s="47"/>
      <c r="BT51" s="47"/>
      <c r="BU51" s="47"/>
      <c r="BV51" s="47"/>
      <c r="BW51" s="47"/>
      <c r="BX51" s="47"/>
      <c r="BY51" s="47"/>
      <c r="BZ51" s="4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6"/>
      <c r="BM52" s="47"/>
      <c r="BN52" s="47"/>
      <c r="BO52" s="47"/>
      <c r="BP52" s="47"/>
      <c r="BQ52" s="47"/>
      <c r="BR52" s="47"/>
      <c r="BS52" s="47"/>
      <c r="BT52" s="47"/>
      <c r="BU52" s="47"/>
      <c r="BV52" s="47"/>
      <c r="BW52" s="47"/>
      <c r="BX52" s="47"/>
      <c r="BY52" s="47"/>
      <c r="BZ52" s="4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6"/>
      <c r="BM53" s="47"/>
      <c r="BN53" s="47"/>
      <c r="BO53" s="47"/>
      <c r="BP53" s="47"/>
      <c r="BQ53" s="47"/>
      <c r="BR53" s="47"/>
      <c r="BS53" s="47"/>
      <c r="BT53" s="47"/>
      <c r="BU53" s="47"/>
      <c r="BV53" s="47"/>
      <c r="BW53" s="47"/>
      <c r="BX53" s="47"/>
      <c r="BY53" s="47"/>
      <c r="BZ53" s="4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6"/>
      <c r="BM54" s="47"/>
      <c r="BN54" s="47"/>
      <c r="BO54" s="47"/>
      <c r="BP54" s="47"/>
      <c r="BQ54" s="47"/>
      <c r="BR54" s="47"/>
      <c r="BS54" s="47"/>
      <c r="BT54" s="47"/>
      <c r="BU54" s="47"/>
      <c r="BV54" s="47"/>
      <c r="BW54" s="47"/>
      <c r="BX54" s="47"/>
      <c r="BY54" s="47"/>
      <c r="BZ54" s="4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6"/>
      <c r="BM55" s="47"/>
      <c r="BN55" s="47"/>
      <c r="BO55" s="47"/>
      <c r="BP55" s="47"/>
      <c r="BQ55" s="47"/>
      <c r="BR55" s="47"/>
      <c r="BS55" s="47"/>
      <c r="BT55" s="47"/>
      <c r="BU55" s="47"/>
      <c r="BV55" s="47"/>
      <c r="BW55" s="47"/>
      <c r="BX55" s="47"/>
      <c r="BY55" s="47"/>
      <c r="BZ55" s="4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6"/>
      <c r="BM56" s="47"/>
      <c r="BN56" s="47"/>
      <c r="BO56" s="47"/>
      <c r="BP56" s="47"/>
      <c r="BQ56" s="47"/>
      <c r="BR56" s="47"/>
      <c r="BS56" s="47"/>
      <c r="BT56" s="47"/>
      <c r="BU56" s="47"/>
      <c r="BV56" s="47"/>
      <c r="BW56" s="47"/>
      <c r="BX56" s="47"/>
      <c r="BY56" s="47"/>
      <c r="BZ56" s="4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6"/>
      <c r="BM57" s="47"/>
      <c r="BN57" s="47"/>
      <c r="BO57" s="47"/>
      <c r="BP57" s="47"/>
      <c r="BQ57" s="47"/>
      <c r="BR57" s="47"/>
      <c r="BS57" s="47"/>
      <c r="BT57" s="47"/>
      <c r="BU57" s="47"/>
      <c r="BV57" s="47"/>
      <c r="BW57" s="47"/>
      <c r="BX57" s="47"/>
      <c r="BY57" s="47"/>
      <c r="BZ57" s="4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6"/>
      <c r="BM62" s="47"/>
      <c r="BN62" s="47"/>
      <c r="BO62" s="47"/>
      <c r="BP62" s="47"/>
      <c r="BQ62" s="47"/>
      <c r="BR62" s="47"/>
      <c r="BS62" s="47"/>
      <c r="BT62" s="47"/>
      <c r="BU62" s="47"/>
      <c r="BV62" s="47"/>
      <c r="BW62" s="47"/>
      <c r="BX62" s="47"/>
      <c r="BY62" s="47"/>
      <c r="BZ62" s="4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6"/>
      <c r="BM63" s="47"/>
      <c r="BN63" s="47"/>
      <c r="BO63" s="47"/>
      <c r="BP63" s="47"/>
      <c r="BQ63" s="47"/>
      <c r="BR63" s="47"/>
      <c r="BS63" s="47"/>
      <c r="BT63" s="47"/>
      <c r="BU63" s="47"/>
      <c r="BV63" s="47"/>
      <c r="BW63" s="47"/>
      <c r="BX63" s="47"/>
      <c r="BY63" s="47"/>
      <c r="BZ63" s="4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9" t="s">
        <v>36</v>
      </c>
      <c r="BM64" s="50"/>
      <c r="BN64" s="50"/>
      <c r="BO64" s="50"/>
      <c r="BP64" s="50"/>
      <c r="BQ64" s="50"/>
      <c r="BR64" s="50"/>
      <c r="BS64" s="50"/>
      <c r="BT64" s="50"/>
      <c r="BU64" s="50"/>
      <c r="BV64" s="50"/>
      <c r="BW64" s="50"/>
      <c r="BX64" s="50"/>
      <c r="BY64" s="50"/>
      <c r="BZ64" s="51"/>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2"/>
      <c r="BM65" s="53"/>
      <c r="BN65" s="53"/>
      <c r="BO65" s="53"/>
      <c r="BP65" s="53"/>
      <c r="BQ65" s="53"/>
      <c r="BR65" s="53"/>
      <c r="BS65" s="53"/>
      <c r="BT65" s="53"/>
      <c r="BU65" s="53"/>
      <c r="BV65" s="53"/>
      <c r="BW65" s="53"/>
      <c r="BX65" s="53"/>
      <c r="BY65" s="53"/>
      <c r="BZ65" s="54"/>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6" t="s">
        <v>118</v>
      </c>
      <c r="BM66" s="47"/>
      <c r="BN66" s="47"/>
      <c r="BO66" s="47"/>
      <c r="BP66" s="47"/>
      <c r="BQ66" s="47"/>
      <c r="BR66" s="47"/>
      <c r="BS66" s="47"/>
      <c r="BT66" s="47"/>
      <c r="BU66" s="47"/>
      <c r="BV66" s="47"/>
      <c r="BW66" s="47"/>
      <c r="BX66" s="47"/>
      <c r="BY66" s="47"/>
      <c r="BZ66" s="48"/>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6"/>
      <c r="BM67" s="47"/>
      <c r="BN67" s="47"/>
      <c r="BO67" s="47"/>
      <c r="BP67" s="47"/>
      <c r="BQ67" s="47"/>
      <c r="BR67" s="47"/>
      <c r="BS67" s="47"/>
      <c r="BT67" s="47"/>
      <c r="BU67" s="47"/>
      <c r="BV67" s="47"/>
      <c r="BW67" s="47"/>
      <c r="BX67" s="47"/>
      <c r="BY67" s="47"/>
      <c r="BZ67" s="48"/>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6"/>
      <c r="BM68" s="47"/>
      <c r="BN68" s="47"/>
      <c r="BO68" s="47"/>
      <c r="BP68" s="47"/>
      <c r="BQ68" s="47"/>
      <c r="BR68" s="47"/>
      <c r="BS68" s="47"/>
      <c r="BT68" s="47"/>
      <c r="BU68" s="47"/>
      <c r="BV68" s="47"/>
      <c r="BW68" s="47"/>
      <c r="BX68" s="47"/>
      <c r="BY68" s="47"/>
      <c r="BZ68" s="48"/>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6"/>
      <c r="BM69" s="47"/>
      <c r="BN69" s="47"/>
      <c r="BO69" s="47"/>
      <c r="BP69" s="47"/>
      <c r="BQ69" s="47"/>
      <c r="BR69" s="47"/>
      <c r="BS69" s="47"/>
      <c r="BT69" s="47"/>
      <c r="BU69" s="47"/>
      <c r="BV69" s="47"/>
      <c r="BW69" s="47"/>
      <c r="BX69" s="47"/>
      <c r="BY69" s="47"/>
      <c r="BZ69" s="48"/>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6"/>
      <c r="BM70" s="47"/>
      <c r="BN70" s="47"/>
      <c r="BO70" s="47"/>
      <c r="BP70" s="47"/>
      <c r="BQ70" s="47"/>
      <c r="BR70" s="47"/>
      <c r="BS70" s="47"/>
      <c r="BT70" s="47"/>
      <c r="BU70" s="47"/>
      <c r="BV70" s="47"/>
      <c r="BW70" s="47"/>
      <c r="BX70" s="47"/>
      <c r="BY70" s="47"/>
      <c r="BZ70" s="48"/>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6"/>
      <c r="BM71" s="47"/>
      <c r="BN71" s="47"/>
      <c r="BO71" s="47"/>
      <c r="BP71" s="47"/>
      <c r="BQ71" s="47"/>
      <c r="BR71" s="47"/>
      <c r="BS71" s="47"/>
      <c r="BT71" s="47"/>
      <c r="BU71" s="47"/>
      <c r="BV71" s="47"/>
      <c r="BW71" s="47"/>
      <c r="BX71" s="47"/>
      <c r="BY71" s="47"/>
      <c r="BZ71" s="48"/>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6"/>
      <c r="BM72" s="47"/>
      <c r="BN72" s="47"/>
      <c r="BO72" s="47"/>
      <c r="BP72" s="47"/>
      <c r="BQ72" s="47"/>
      <c r="BR72" s="47"/>
      <c r="BS72" s="47"/>
      <c r="BT72" s="47"/>
      <c r="BU72" s="47"/>
      <c r="BV72" s="47"/>
      <c r="BW72" s="47"/>
      <c r="BX72" s="47"/>
      <c r="BY72" s="47"/>
      <c r="BZ72" s="48"/>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6"/>
      <c r="BM73" s="47"/>
      <c r="BN73" s="47"/>
      <c r="BO73" s="47"/>
      <c r="BP73" s="47"/>
      <c r="BQ73" s="47"/>
      <c r="BR73" s="47"/>
      <c r="BS73" s="47"/>
      <c r="BT73" s="47"/>
      <c r="BU73" s="47"/>
      <c r="BV73" s="47"/>
      <c r="BW73" s="47"/>
      <c r="BX73" s="47"/>
      <c r="BY73" s="47"/>
      <c r="BZ73" s="48"/>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6"/>
      <c r="BM74" s="47"/>
      <c r="BN74" s="47"/>
      <c r="BO74" s="47"/>
      <c r="BP74" s="47"/>
      <c r="BQ74" s="47"/>
      <c r="BR74" s="47"/>
      <c r="BS74" s="47"/>
      <c r="BT74" s="47"/>
      <c r="BU74" s="47"/>
      <c r="BV74" s="47"/>
      <c r="BW74" s="47"/>
      <c r="BX74" s="47"/>
      <c r="BY74" s="47"/>
      <c r="BZ74" s="48"/>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6"/>
      <c r="BM75" s="47"/>
      <c r="BN75" s="47"/>
      <c r="BO75" s="47"/>
      <c r="BP75" s="47"/>
      <c r="BQ75" s="47"/>
      <c r="BR75" s="47"/>
      <c r="BS75" s="47"/>
      <c r="BT75" s="47"/>
      <c r="BU75" s="47"/>
      <c r="BV75" s="47"/>
      <c r="BW75" s="47"/>
      <c r="BX75" s="47"/>
      <c r="BY75" s="47"/>
      <c r="BZ75" s="48"/>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6"/>
      <c r="BM76" s="47"/>
      <c r="BN76" s="47"/>
      <c r="BO76" s="47"/>
      <c r="BP76" s="47"/>
      <c r="BQ76" s="47"/>
      <c r="BR76" s="47"/>
      <c r="BS76" s="47"/>
      <c r="BT76" s="47"/>
      <c r="BU76" s="47"/>
      <c r="BV76" s="47"/>
      <c r="BW76" s="47"/>
      <c r="BX76" s="47"/>
      <c r="BY76" s="47"/>
      <c r="BZ76" s="48"/>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6"/>
      <c r="BM77" s="47"/>
      <c r="BN77" s="47"/>
      <c r="BO77" s="47"/>
      <c r="BP77" s="47"/>
      <c r="BQ77" s="47"/>
      <c r="BR77" s="47"/>
      <c r="BS77" s="47"/>
      <c r="BT77" s="47"/>
      <c r="BU77" s="47"/>
      <c r="BV77" s="47"/>
      <c r="BW77" s="47"/>
      <c r="BX77" s="47"/>
      <c r="BY77" s="47"/>
      <c r="BZ77" s="48"/>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6"/>
      <c r="BM78" s="47"/>
      <c r="BN78" s="47"/>
      <c r="BO78" s="47"/>
      <c r="BP78" s="47"/>
      <c r="BQ78" s="47"/>
      <c r="BR78" s="47"/>
      <c r="BS78" s="47"/>
      <c r="BT78" s="47"/>
      <c r="BU78" s="47"/>
      <c r="BV78" s="47"/>
      <c r="BW78" s="47"/>
      <c r="BX78" s="47"/>
      <c r="BY78" s="47"/>
      <c r="BZ78" s="48"/>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6"/>
      <c r="BM79" s="47"/>
      <c r="BN79" s="47"/>
      <c r="BO79" s="47"/>
      <c r="BP79" s="47"/>
      <c r="BQ79" s="47"/>
      <c r="BR79" s="47"/>
      <c r="BS79" s="47"/>
      <c r="BT79" s="47"/>
      <c r="BU79" s="47"/>
      <c r="BV79" s="47"/>
      <c r="BW79" s="47"/>
      <c r="BX79" s="47"/>
      <c r="BY79" s="47"/>
      <c r="BZ79" s="48"/>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6"/>
      <c r="BM80" s="47"/>
      <c r="BN80" s="47"/>
      <c r="BO80" s="47"/>
      <c r="BP80" s="47"/>
      <c r="BQ80" s="47"/>
      <c r="BR80" s="47"/>
      <c r="BS80" s="47"/>
      <c r="BT80" s="47"/>
      <c r="BU80" s="47"/>
      <c r="BV80" s="47"/>
      <c r="BW80" s="47"/>
      <c r="BX80" s="47"/>
      <c r="BY80" s="47"/>
      <c r="BZ80" s="48"/>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6"/>
      <c r="BM82" s="57"/>
      <c r="BN82" s="57"/>
      <c r="BO82" s="57"/>
      <c r="BP82" s="57"/>
      <c r="BQ82" s="57"/>
      <c r="BR82" s="57"/>
      <c r="BS82" s="57"/>
      <c r="BT82" s="57"/>
      <c r="BU82" s="57"/>
      <c r="BV82" s="57"/>
      <c r="BW82" s="57"/>
      <c r="BX82" s="57"/>
      <c r="BY82" s="57"/>
      <c r="BZ82" s="5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uKgyYl6Ysk8faIEOu0btJs7kxr4Ld1OYdsUqrobXtOHbCqAvj/bDheZOG2Rk+N5R1vNAKTm9SXs22LLl8QKUQ==" saltValue="gvLROMfrtTNe7FcYpUD9+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472085</v>
      </c>
      <c r="D6" s="33">
        <f t="shared" si="3"/>
        <v>46</v>
      </c>
      <c r="E6" s="33">
        <f t="shared" si="3"/>
        <v>1</v>
      </c>
      <c r="F6" s="33">
        <f t="shared" si="3"/>
        <v>0</v>
      </c>
      <c r="G6" s="33">
        <f t="shared" si="3"/>
        <v>1</v>
      </c>
      <c r="H6" s="33" t="str">
        <f t="shared" si="3"/>
        <v>沖縄県　浦添市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94.43</v>
      </c>
      <c r="P6" s="34">
        <f t="shared" si="3"/>
        <v>100</v>
      </c>
      <c r="Q6" s="34">
        <f t="shared" si="3"/>
        <v>3186</v>
      </c>
      <c r="R6" s="34">
        <f t="shared" si="3"/>
        <v>114372</v>
      </c>
      <c r="S6" s="34">
        <f t="shared" si="3"/>
        <v>19.48</v>
      </c>
      <c r="T6" s="34">
        <f t="shared" si="3"/>
        <v>5871.25</v>
      </c>
      <c r="U6" s="34">
        <f t="shared" si="3"/>
        <v>113446</v>
      </c>
      <c r="V6" s="34">
        <f t="shared" si="3"/>
        <v>19.48</v>
      </c>
      <c r="W6" s="34">
        <f t="shared" si="3"/>
        <v>5823.72</v>
      </c>
      <c r="X6" s="35">
        <f>IF(X7="",NA(),X7)</f>
        <v>105.65</v>
      </c>
      <c r="Y6" s="35">
        <f t="shared" ref="Y6:AG6" si="4">IF(Y7="",NA(),Y7)</f>
        <v>109.61</v>
      </c>
      <c r="Z6" s="35">
        <f t="shared" si="4"/>
        <v>109.07</v>
      </c>
      <c r="AA6" s="35">
        <f t="shared" si="4"/>
        <v>106.16</v>
      </c>
      <c r="AB6" s="35">
        <f t="shared" si="4"/>
        <v>105.17</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930.45</v>
      </c>
      <c r="AU6" s="35">
        <f t="shared" ref="AU6:BC6" si="6">IF(AU7="",NA(),AU7)</f>
        <v>749.49</v>
      </c>
      <c r="AV6" s="35">
        <f t="shared" si="6"/>
        <v>755.64</v>
      </c>
      <c r="AW6" s="35">
        <f t="shared" si="6"/>
        <v>814.55</v>
      </c>
      <c r="AX6" s="35">
        <f t="shared" si="6"/>
        <v>794.78</v>
      </c>
      <c r="AY6" s="35">
        <f t="shared" si="6"/>
        <v>648.09</v>
      </c>
      <c r="AZ6" s="35">
        <f t="shared" si="6"/>
        <v>344.19</v>
      </c>
      <c r="BA6" s="35">
        <f t="shared" si="6"/>
        <v>352.05</v>
      </c>
      <c r="BB6" s="35">
        <f t="shared" si="6"/>
        <v>349.04</v>
      </c>
      <c r="BC6" s="35">
        <f t="shared" si="6"/>
        <v>337.49</v>
      </c>
      <c r="BD6" s="34" t="str">
        <f>IF(BD7="","",IF(BD7="-","【-】","【"&amp;SUBSTITUTE(TEXT(BD7,"#,##0.00"),"-","△")&amp;"】"))</f>
        <v>【264.34】</v>
      </c>
      <c r="BE6" s="35">
        <f>IF(BE7="",NA(),BE7)</f>
        <v>16.649999999999999</v>
      </c>
      <c r="BF6" s="35">
        <f t="shared" ref="BF6:BN6" si="7">IF(BF7="",NA(),BF7)</f>
        <v>15.5</v>
      </c>
      <c r="BG6" s="35">
        <f t="shared" si="7"/>
        <v>13.83</v>
      </c>
      <c r="BH6" s="35">
        <f t="shared" si="7"/>
        <v>12.16</v>
      </c>
      <c r="BI6" s="35">
        <f t="shared" si="7"/>
        <v>10.51</v>
      </c>
      <c r="BJ6" s="35">
        <f t="shared" si="7"/>
        <v>253.86</v>
      </c>
      <c r="BK6" s="35">
        <f t="shared" si="7"/>
        <v>252.09</v>
      </c>
      <c r="BL6" s="35">
        <f t="shared" si="7"/>
        <v>250.76</v>
      </c>
      <c r="BM6" s="35">
        <f t="shared" si="7"/>
        <v>254.54</v>
      </c>
      <c r="BN6" s="35">
        <f t="shared" si="7"/>
        <v>265.92</v>
      </c>
      <c r="BO6" s="34" t="str">
        <f>IF(BO7="","",IF(BO7="-","【-】","【"&amp;SUBSTITUTE(TEXT(BO7,"#,##0.00"),"-","△")&amp;"】"))</f>
        <v>【274.27】</v>
      </c>
      <c r="BP6" s="35">
        <f>IF(BP7="",NA(),BP7)</f>
        <v>101.21</v>
      </c>
      <c r="BQ6" s="35">
        <f t="shared" ref="BQ6:BY6" si="8">IF(BQ7="",NA(),BQ7)</f>
        <v>104.42</v>
      </c>
      <c r="BR6" s="35">
        <f t="shared" si="8"/>
        <v>104.13</v>
      </c>
      <c r="BS6" s="35">
        <f t="shared" si="8"/>
        <v>101.83</v>
      </c>
      <c r="BT6" s="35">
        <f t="shared" si="8"/>
        <v>100.66</v>
      </c>
      <c r="BU6" s="35">
        <f t="shared" si="8"/>
        <v>100.07</v>
      </c>
      <c r="BV6" s="35">
        <f t="shared" si="8"/>
        <v>106.22</v>
      </c>
      <c r="BW6" s="35">
        <f t="shared" si="8"/>
        <v>106.69</v>
      </c>
      <c r="BX6" s="35">
        <f t="shared" si="8"/>
        <v>106.52</v>
      </c>
      <c r="BY6" s="35">
        <f t="shared" si="8"/>
        <v>105.86</v>
      </c>
      <c r="BZ6" s="34" t="str">
        <f>IF(BZ7="","",IF(BZ7="-","【-】","【"&amp;SUBSTITUTE(TEXT(BZ7,"#,##0.00"),"-","△")&amp;"】"))</f>
        <v>【104.36】</v>
      </c>
      <c r="CA6" s="35">
        <f>IF(CA7="",NA(),CA7)</f>
        <v>175.45</v>
      </c>
      <c r="CB6" s="35">
        <f t="shared" ref="CB6:CJ6" si="9">IF(CB7="",NA(),CB7)</f>
        <v>169.48</v>
      </c>
      <c r="CC6" s="35">
        <f t="shared" si="9"/>
        <v>170.33</v>
      </c>
      <c r="CD6" s="35">
        <f t="shared" si="9"/>
        <v>173.76</v>
      </c>
      <c r="CE6" s="35">
        <f t="shared" si="9"/>
        <v>175.23</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78.33</v>
      </c>
      <c r="CM6" s="35">
        <f t="shared" ref="CM6:CU6" si="10">IF(CM7="",NA(),CM7)</f>
        <v>76.790000000000006</v>
      </c>
      <c r="CN6" s="35">
        <f t="shared" si="10"/>
        <v>76.97</v>
      </c>
      <c r="CO6" s="35">
        <f t="shared" si="10"/>
        <v>77.41</v>
      </c>
      <c r="CP6" s="35">
        <f t="shared" si="10"/>
        <v>79.150000000000006</v>
      </c>
      <c r="CQ6" s="35">
        <f t="shared" si="10"/>
        <v>62.45</v>
      </c>
      <c r="CR6" s="35">
        <f t="shared" si="10"/>
        <v>62.12</v>
      </c>
      <c r="CS6" s="35">
        <f t="shared" si="10"/>
        <v>62.26</v>
      </c>
      <c r="CT6" s="35">
        <f t="shared" si="10"/>
        <v>62.1</v>
      </c>
      <c r="CU6" s="35">
        <f t="shared" si="10"/>
        <v>62.38</v>
      </c>
      <c r="CV6" s="34" t="str">
        <f>IF(CV7="","",IF(CV7="-","【-】","【"&amp;SUBSTITUTE(TEXT(CV7,"#,##0.00"),"-","△")&amp;"】"))</f>
        <v>【60.41】</v>
      </c>
      <c r="CW6" s="35">
        <f>IF(CW7="",NA(),CW7)</f>
        <v>94.57</v>
      </c>
      <c r="CX6" s="35">
        <f t="shared" ref="CX6:DF6" si="11">IF(CX7="",NA(),CX7)</f>
        <v>94.55</v>
      </c>
      <c r="CY6" s="35">
        <f t="shared" si="11"/>
        <v>94.23</v>
      </c>
      <c r="CZ6" s="35">
        <f t="shared" si="11"/>
        <v>94.18</v>
      </c>
      <c r="DA6" s="35">
        <f t="shared" si="11"/>
        <v>91.5</v>
      </c>
      <c r="DB6" s="35">
        <f t="shared" si="11"/>
        <v>89.76</v>
      </c>
      <c r="DC6" s="35">
        <f t="shared" si="11"/>
        <v>89.45</v>
      </c>
      <c r="DD6" s="35">
        <f t="shared" si="11"/>
        <v>89.5</v>
      </c>
      <c r="DE6" s="35">
        <f t="shared" si="11"/>
        <v>89.52</v>
      </c>
      <c r="DF6" s="35">
        <f t="shared" si="11"/>
        <v>89.17</v>
      </c>
      <c r="DG6" s="34" t="str">
        <f>IF(DG7="","",IF(DG7="-","【-】","【"&amp;SUBSTITUTE(TEXT(DG7,"#,##0.00"),"-","△")&amp;"】"))</f>
        <v>【89.93】</v>
      </c>
      <c r="DH6" s="35">
        <f>IF(DH7="",NA(),DH7)</f>
        <v>45.19</v>
      </c>
      <c r="DI6" s="35">
        <f t="shared" ref="DI6:DQ6" si="12">IF(DI7="",NA(),DI7)</f>
        <v>46.97</v>
      </c>
      <c r="DJ6" s="35">
        <f t="shared" si="12"/>
        <v>48.25</v>
      </c>
      <c r="DK6" s="35">
        <f t="shared" si="12"/>
        <v>49.61</v>
      </c>
      <c r="DL6" s="35">
        <f t="shared" si="12"/>
        <v>50.03</v>
      </c>
      <c r="DM6" s="35">
        <f t="shared" si="12"/>
        <v>41.12</v>
      </c>
      <c r="DN6" s="35">
        <f t="shared" si="12"/>
        <v>44.91</v>
      </c>
      <c r="DO6" s="35">
        <f t="shared" si="12"/>
        <v>45.89</v>
      </c>
      <c r="DP6" s="35">
        <f t="shared" si="12"/>
        <v>46.58</v>
      </c>
      <c r="DQ6" s="35">
        <f t="shared" si="12"/>
        <v>46.99</v>
      </c>
      <c r="DR6" s="34" t="str">
        <f>IF(DR7="","",IF(DR7="-","【-】","【"&amp;SUBSTITUTE(TEXT(DR7,"#,##0.00"),"-","△")&amp;"】"))</f>
        <v>【48.12】</v>
      </c>
      <c r="DS6" s="35">
        <f>IF(DS7="",NA(),DS7)</f>
        <v>1.55</v>
      </c>
      <c r="DT6" s="35">
        <f t="shared" ref="DT6:EB6" si="13">IF(DT7="",NA(),DT7)</f>
        <v>1.54</v>
      </c>
      <c r="DU6" s="35">
        <f t="shared" si="13"/>
        <v>3.05</v>
      </c>
      <c r="DV6" s="35">
        <f t="shared" si="13"/>
        <v>4.2</v>
      </c>
      <c r="DW6" s="35">
        <f t="shared" si="13"/>
        <v>5.36</v>
      </c>
      <c r="DX6" s="35">
        <f t="shared" si="13"/>
        <v>10.9</v>
      </c>
      <c r="DY6" s="35">
        <f t="shared" si="13"/>
        <v>12.03</v>
      </c>
      <c r="DZ6" s="35">
        <f t="shared" si="13"/>
        <v>13.14</v>
      </c>
      <c r="EA6" s="35">
        <f t="shared" si="13"/>
        <v>14.45</v>
      </c>
      <c r="EB6" s="35">
        <f t="shared" si="13"/>
        <v>15.83</v>
      </c>
      <c r="EC6" s="34" t="str">
        <f>IF(EC7="","",IF(EC7="-","【-】","【"&amp;SUBSTITUTE(TEXT(EC7,"#,##0.00"),"-","△")&amp;"】"))</f>
        <v>【15.89】</v>
      </c>
      <c r="ED6" s="35">
        <f>IF(ED7="",NA(),ED7)</f>
        <v>0.01</v>
      </c>
      <c r="EE6" s="34">
        <f t="shared" ref="EE6:EM6" si="14">IF(EE7="",NA(),EE7)</f>
        <v>0</v>
      </c>
      <c r="EF6" s="35">
        <f t="shared" si="14"/>
        <v>0.34</v>
      </c>
      <c r="EG6" s="35">
        <f t="shared" si="14"/>
        <v>0.48</v>
      </c>
      <c r="EH6" s="35">
        <f t="shared" si="14"/>
        <v>0.46</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472085</v>
      </c>
      <c r="D7" s="37">
        <v>46</v>
      </c>
      <c r="E7" s="37">
        <v>1</v>
      </c>
      <c r="F7" s="37">
        <v>0</v>
      </c>
      <c r="G7" s="37">
        <v>1</v>
      </c>
      <c r="H7" s="37" t="s">
        <v>104</v>
      </c>
      <c r="I7" s="37" t="s">
        <v>105</v>
      </c>
      <c r="J7" s="37" t="s">
        <v>106</v>
      </c>
      <c r="K7" s="37" t="s">
        <v>107</v>
      </c>
      <c r="L7" s="37" t="s">
        <v>108</v>
      </c>
      <c r="M7" s="37" t="s">
        <v>109</v>
      </c>
      <c r="N7" s="38" t="s">
        <v>110</v>
      </c>
      <c r="O7" s="38">
        <v>94.43</v>
      </c>
      <c r="P7" s="38">
        <v>100</v>
      </c>
      <c r="Q7" s="38">
        <v>3186</v>
      </c>
      <c r="R7" s="38">
        <v>114372</v>
      </c>
      <c r="S7" s="38">
        <v>19.48</v>
      </c>
      <c r="T7" s="38">
        <v>5871.25</v>
      </c>
      <c r="U7" s="38">
        <v>113446</v>
      </c>
      <c r="V7" s="38">
        <v>19.48</v>
      </c>
      <c r="W7" s="38">
        <v>5823.72</v>
      </c>
      <c r="X7" s="38">
        <v>105.65</v>
      </c>
      <c r="Y7" s="38">
        <v>109.61</v>
      </c>
      <c r="Z7" s="38">
        <v>109.07</v>
      </c>
      <c r="AA7" s="38">
        <v>106.16</v>
      </c>
      <c r="AB7" s="38">
        <v>105.17</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930.45</v>
      </c>
      <c r="AU7" s="38">
        <v>749.49</v>
      </c>
      <c r="AV7" s="38">
        <v>755.64</v>
      </c>
      <c r="AW7" s="38">
        <v>814.55</v>
      </c>
      <c r="AX7" s="38">
        <v>794.78</v>
      </c>
      <c r="AY7" s="38">
        <v>648.09</v>
      </c>
      <c r="AZ7" s="38">
        <v>344.19</v>
      </c>
      <c r="BA7" s="38">
        <v>352.05</v>
      </c>
      <c r="BB7" s="38">
        <v>349.04</v>
      </c>
      <c r="BC7" s="38">
        <v>337.49</v>
      </c>
      <c r="BD7" s="38">
        <v>264.33999999999997</v>
      </c>
      <c r="BE7" s="38">
        <v>16.649999999999999</v>
      </c>
      <c r="BF7" s="38">
        <v>15.5</v>
      </c>
      <c r="BG7" s="38">
        <v>13.83</v>
      </c>
      <c r="BH7" s="38">
        <v>12.16</v>
      </c>
      <c r="BI7" s="38">
        <v>10.51</v>
      </c>
      <c r="BJ7" s="38">
        <v>253.86</v>
      </c>
      <c r="BK7" s="38">
        <v>252.09</v>
      </c>
      <c r="BL7" s="38">
        <v>250.76</v>
      </c>
      <c r="BM7" s="38">
        <v>254.54</v>
      </c>
      <c r="BN7" s="38">
        <v>265.92</v>
      </c>
      <c r="BO7" s="38">
        <v>274.27</v>
      </c>
      <c r="BP7" s="38">
        <v>101.21</v>
      </c>
      <c r="BQ7" s="38">
        <v>104.42</v>
      </c>
      <c r="BR7" s="38">
        <v>104.13</v>
      </c>
      <c r="BS7" s="38">
        <v>101.83</v>
      </c>
      <c r="BT7" s="38">
        <v>100.66</v>
      </c>
      <c r="BU7" s="38">
        <v>100.07</v>
      </c>
      <c r="BV7" s="38">
        <v>106.22</v>
      </c>
      <c r="BW7" s="38">
        <v>106.69</v>
      </c>
      <c r="BX7" s="38">
        <v>106.52</v>
      </c>
      <c r="BY7" s="38">
        <v>105.86</v>
      </c>
      <c r="BZ7" s="38">
        <v>104.36</v>
      </c>
      <c r="CA7" s="38">
        <v>175.45</v>
      </c>
      <c r="CB7" s="38">
        <v>169.48</v>
      </c>
      <c r="CC7" s="38">
        <v>170.33</v>
      </c>
      <c r="CD7" s="38">
        <v>173.76</v>
      </c>
      <c r="CE7" s="38">
        <v>175.23</v>
      </c>
      <c r="CF7" s="38">
        <v>164.93</v>
      </c>
      <c r="CG7" s="38">
        <v>155.22999999999999</v>
      </c>
      <c r="CH7" s="38">
        <v>154.91999999999999</v>
      </c>
      <c r="CI7" s="38">
        <v>155.80000000000001</v>
      </c>
      <c r="CJ7" s="38">
        <v>158.58000000000001</v>
      </c>
      <c r="CK7" s="38">
        <v>165.71</v>
      </c>
      <c r="CL7" s="38">
        <v>78.33</v>
      </c>
      <c r="CM7" s="38">
        <v>76.790000000000006</v>
      </c>
      <c r="CN7" s="38">
        <v>76.97</v>
      </c>
      <c r="CO7" s="38">
        <v>77.41</v>
      </c>
      <c r="CP7" s="38">
        <v>79.150000000000006</v>
      </c>
      <c r="CQ7" s="38">
        <v>62.45</v>
      </c>
      <c r="CR7" s="38">
        <v>62.12</v>
      </c>
      <c r="CS7" s="38">
        <v>62.26</v>
      </c>
      <c r="CT7" s="38">
        <v>62.1</v>
      </c>
      <c r="CU7" s="38">
        <v>62.38</v>
      </c>
      <c r="CV7" s="38">
        <v>60.41</v>
      </c>
      <c r="CW7" s="38">
        <v>94.57</v>
      </c>
      <c r="CX7" s="38">
        <v>94.55</v>
      </c>
      <c r="CY7" s="38">
        <v>94.23</v>
      </c>
      <c r="CZ7" s="38">
        <v>94.18</v>
      </c>
      <c r="DA7" s="38">
        <v>91.5</v>
      </c>
      <c r="DB7" s="38">
        <v>89.76</v>
      </c>
      <c r="DC7" s="38">
        <v>89.45</v>
      </c>
      <c r="DD7" s="38">
        <v>89.5</v>
      </c>
      <c r="DE7" s="38">
        <v>89.52</v>
      </c>
      <c r="DF7" s="38">
        <v>89.17</v>
      </c>
      <c r="DG7" s="38">
        <v>89.93</v>
      </c>
      <c r="DH7" s="38">
        <v>45.19</v>
      </c>
      <c r="DI7" s="38">
        <v>46.97</v>
      </c>
      <c r="DJ7" s="38">
        <v>48.25</v>
      </c>
      <c r="DK7" s="38">
        <v>49.61</v>
      </c>
      <c r="DL7" s="38">
        <v>50.03</v>
      </c>
      <c r="DM7" s="38">
        <v>41.12</v>
      </c>
      <c r="DN7" s="38">
        <v>44.91</v>
      </c>
      <c r="DO7" s="38">
        <v>45.89</v>
      </c>
      <c r="DP7" s="38">
        <v>46.58</v>
      </c>
      <c r="DQ7" s="38">
        <v>46.99</v>
      </c>
      <c r="DR7" s="38">
        <v>48.12</v>
      </c>
      <c r="DS7" s="38">
        <v>1.55</v>
      </c>
      <c r="DT7" s="38">
        <v>1.54</v>
      </c>
      <c r="DU7" s="38">
        <v>3.05</v>
      </c>
      <c r="DV7" s="38">
        <v>4.2</v>
      </c>
      <c r="DW7" s="38">
        <v>5.36</v>
      </c>
      <c r="DX7" s="38">
        <v>10.9</v>
      </c>
      <c r="DY7" s="38">
        <v>12.03</v>
      </c>
      <c r="DZ7" s="38">
        <v>13.14</v>
      </c>
      <c r="EA7" s="38">
        <v>14.45</v>
      </c>
      <c r="EB7" s="38">
        <v>15.83</v>
      </c>
      <c r="EC7" s="38">
        <v>15.89</v>
      </c>
      <c r="ED7" s="38">
        <v>0.01</v>
      </c>
      <c r="EE7" s="38">
        <v>0</v>
      </c>
      <c r="EF7" s="38">
        <v>0.34</v>
      </c>
      <c r="EG7" s="38">
        <v>0.48</v>
      </c>
      <c r="EH7" s="38">
        <v>0.46</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2019-01-25T01:57:30Z</cp:lastPrinted>
  <dcterms:created xsi:type="dcterms:W3CDTF">2018-12-03T08:39:57Z</dcterms:created>
  <dcterms:modified xsi:type="dcterms:W3CDTF">2019-01-31T05:03:09Z</dcterms:modified>
  <cp:category/>
</cp:coreProperties>
</file>