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公表》　公営企業に係る「経営比較分析表」の分析等について\平成29年度　公営企業に係る経営比較分析表（平成29年度決算）の分析等について\"/>
    </mc:Choice>
  </mc:AlternateContent>
  <workbookProtection workbookPassword="A597" lockStructure="1"/>
  <bookViews>
    <workbookView xWindow="0" yWindow="0" windowWidth="19290" windowHeight="88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I10" i="4" s="1"/>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F85" i="4"/>
  <c r="E85" i="4"/>
  <c r="BB10" i="4"/>
  <c r="AT10" i="4"/>
  <c r="AL10" i="4"/>
  <c r="W10" i="4"/>
  <c r="B10" i="4"/>
  <c r="AT8" i="4"/>
  <c r="AL8" i="4"/>
  <c r="P8" i="4"/>
  <c r="I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<sst xmlns="http://schemas.openxmlformats.org/spreadsheetml/2006/main" count="232" uniqueCount="120">
  <si>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</si>
  <si>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</si>
  <si>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</si>
  <si>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</si>
  <si>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</si>
  <si>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</si>
  <si>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</si>
  <si>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</si>
  <si>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</si>
  <si>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</si>
  <si>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</si>
  <si>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</si>
  <si>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</si>
  <si>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</si>
  <si>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</si>
  <si>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</si>
  <si>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</si>
  <si>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</si>
  <si>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</si>
  <si>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</si>
  <si>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</si>
  <si>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</si>
  <si>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</si>
  <si>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</si>
  <si>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</si>
  <si>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</si>
  <si>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</si>
  <si>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</si>
  <si>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</si>
  <si>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</si>
  <si>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</si>
  <si>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</si>
  <si>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</si>
  <si>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</si>
  <si>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</si>
  <si>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</si>
  <si>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</si>
  <si>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</si>
  <si>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</si>
  <si>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</si>
  <si>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</si>
  <si>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</si>
  <si>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</si>
  <si>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</si>
  <si>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</si>
  <si>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</si>
  <si>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</si>
  <si>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</si>
  <si>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</si>
  <si>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</si>
  <si>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</si>
  <si>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</si>
  <si>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</si>
  <si>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</si>
  <si>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</si>
  <si>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</si>
  <si>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</si>
  <si>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</si>
  <si>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</si>
  <si>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</si>
  <si>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</si>
  <si>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</si>
  <si>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</si>
  <si>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</si>
  <si>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</si>
  <si>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</si>
  <si>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</si>
  <si>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</si>
  <si>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</si>
  <si>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</si>
  <si>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</si>
  <si>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</si>
  <si>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</si>
  <si>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</si>
  <si>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</si>
  <si>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</si>
  <si>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</si>
  <si>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</si>
  <si>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</si>
  <si>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</si>
  <si>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</si>
  <si>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</si>
  <si>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</si>
  <si>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</si>
  <si>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</si>
  <si>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</si>
  <si>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</si>
  <si>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</si>
  <si>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</si>
  <si>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</si>
  <si>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</si>
  <si>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</si>
  <si>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</si>
  <si>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</si>
  <si>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</si>
  <si>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</si>
  <si>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</si>
  <si>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</si>
  <si>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</si>
  <si>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</si>
  <si>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</si>
  <si>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</si>
  <si>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</si>
  <si>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</si>
  <si>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</si>
  <si>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</si>
  <si>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</si>
  <si>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</si>
  <si>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</si>
  <si>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</si>
  <si>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</si>
  <si>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</si>
  <si>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</si>
  <si>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</si>
  <si>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</si>
  <si>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</si>
  <si>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</si>
  <si>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b/>
        <u/>
        <sz val="8"/>
        <color theme="1"/>
        <rFont val="ＭＳ ゴシック"/>
        <family val="3"/>
        <charset val="128"/>
      </rPr>
      <t>①経常収支比率</t>
    </r>
    <r>
      <rPr>
        <sz val="8"/>
        <color theme="1"/>
        <rFont val="ＭＳ ゴシック"/>
        <family val="3"/>
        <charset val="128"/>
      </rPr>
      <t>は、経常収支が黒字である１００％を上回り、前年度に比べ７．４９ポイント増加しています。併せて</t>
    </r>
    <r>
      <rPr>
        <b/>
        <u/>
        <sz val="8"/>
        <color theme="1"/>
        <rFont val="ＭＳ ゴシック"/>
        <family val="3"/>
        <charset val="128"/>
      </rPr>
      <t>⑤料金回収率</t>
    </r>
    <r>
      <rPr>
        <sz val="8"/>
        <color theme="1"/>
        <rFont val="ＭＳ ゴシック"/>
        <family val="3"/>
        <charset val="128"/>
      </rPr>
      <t>（給水に係る費用と水道料金収入の比率で100％以上が適正）でも１００％を上回り、前年度に比べ９．５２ポイント増加しています。給水に係る費用が給水収益で賄えており、給水人口や入域観光客数の増加、事業統合で旧簡易水道区域の水道料金体系を旧上水道区域に統一したことにより料金収入が増加しました。また費用では前年度に比べ減少しています。
　</t>
    </r>
    <r>
      <rPr>
        <b/>
        <u/>
        <sz val="8"/>
        <color theme="1"/>
        <rFont val="ＭＳ ゴシック"/>
        <family val="3"/>
        <charset val="128"/>
      </rPr>
      <t>②累積欠損金比率</t>
    </r>
    <r>
      <rPr>
        <sz val="8"/>
        <color theme="1"/>
        <rFont val="ＭＳ ゴシック"/>
        <family val="3"/>
        <charset val="128"/>
      </rPr>
      <t>は本年度もゼロとなり、複数年にわたって累積した損失がないことが分かります。
　</t>
    </r>
    <r>
      <rPr>
        <b/>
        <u/>
        <sz val="8"/>
        <color theme="1"/>
        <rFont val="ＭＳ ゴシック"/>
        <family val="3"/>
        <charset val="128"/>
      </rPr>
      <t>③流動比率</t>
    </r>
    <r>
      <rPr>
        <sz val="8"/>
        <color theme="1"/>
        <rFont val="ＭＳ ゴシック"/>
        <family val="3"/>
        <charset val="128"/>
      </rPr>
      <t>は、短期的（１年以内）な債務に対する支払い能力を表します。本年度は３３０．４０％で前年度に比べ６８．８６ポイント増加し健全な結果となりました。１００％を上回り、現金がない事により”1年以内に支払わなければならない負債”がないことが分かります。主な要因は、前年度に比べ純利益や預金残高が増加し、また、投資額が減少したことによります。
　</t>
    </r>
    <r>
      <rPr>
        <b/>
        <u/>
        <sz val="8"/>
        <color theme="1"/>
        <rFont val="ＭＳ ゴシック"/>
        <family val="3"/>
        <charset val="128"/>
      </rPr>
      <t>④企業債残高対給水収益比率</t>
    </r>
    <r>
      <rPr>
        <sz val="8"/>
        <color theme="1"/>
        <rFont val="ＭＳ ゴシック"/>
        <family val="3"/>
        <charset val="128"/>
      </rPr>
      <t>は、給水収益に対する企業債残高の割合を表します。本市は他事業体に比べ高い数値となっていますが、年々減少傾向にあります。本市は、沖縄本島から離れた島という地理的条件により、取水施設・導水施設・浄水施設・送水施設・配水施設を有し、給水人口が５万人未満であることから投資財源を企業債に依存せざるを得ません。①経常収支比率は健全ですが、将来の施設更新を見据えた、一層の経営努力が必要となります。
　</t>
    </r>
    <r>
      <rPr>
        <b/>
        <u/>
        <sz val="8"/>
        <color theme="1"/>
        <rFont val="ＭＳ ゴシック"/>
        <family val="3"/>
        <charset val="128"/>
      </rPr>
      <t>⑥給水原価</t>
    </r>
    <r>
      <rPr>
        <sz val="8"/>
        <color theme="1"/>
        <rFont val="ＭＳ ゴシック"/>
        <family val="3"/>
        <charset val="128"/>
      </rPr>
      <t>は、有収水量１㎥を供給するのに要した費用（原水を取水し、浄化したのち水道蛇口から１㎥の水を届けるのに要した費用）を表します。　前年度に比べ有収水量は増加し、費用が減少した事により減少しました。
　</t>
    </r>
    <r>
      <rPr>
        <b/>
        <u/>
        <sz val="8"/>
        <color theme="1"/>
        <rFont val="ＭＳ ゴシック"/>
        <family val="3"/>
        <charset val="128"/>
      </rPr>
      <t>⑦施設利用率</t>
    </r>
    <r>
      <rPr>
        <sz val="8"/>
        <color theme="1"/>
        <rFont val="ＭＳ ゴシック"/>
        <family val="3"/>
        <charset val="128"/>
      </rPr>
      <t>は、施設の利用状況と施設の規模が適正であるかを表します。一日の平均配水量と一日の配水能力の割合で表し、１００％に近いほど健全とされ、低いと施設の統廃合やダウンサイジング等の検討が考えられます。本年度は８１．２２％で前年度に比べ５．８４ポイント上昇し、全国平均及び類似団体平均値に比べ適正と考えます。
　</t>
    </r>
    <r>
      <rPr>
        <b/>
        <u/>
        <sz val="8"/>
        <color theme="1"/>
        <rFont val="ＭＳ ゴシック"/>
        <family val="3"/>
        <charset val="128"/>
      </rPr>
      <t>⑧有収率</t>
    </r>
    <r>
      <rPr>
        <sz val="8"/>
        <color theme="1"/>
        <rFont val="ＭＳ ゴシック"/>
        <family val="3"/>
        <charset val="128"/>
      </rPr>
      <t xml:space="preserve">は、施設の稼動によりどれくらいの収益を得ているかを表し、浄水場からの配水量と水道料金で得た有収水量の割合になります。値は１００％に近いほど健全ですが、全国平均及び類似団体平均値均より下回り、前年度に比べ４．１４ポイント低くなっています。要因は一次側の漏水による無効水量が増加したためです。       
</t>
    </r>
    <rPh sb="25" eb="27">
      <t>ウワマワ</t>
    </rPh>
    <rPh sb="33" eb="34">
      <t>クラ</t>
    </rPh>
    <rPh sb="43" eb="44">
      <t>ゾウ</t>
    </rPh>
    <rPh sb="44" eb="45">
      <t>カ</t>
    </rPh>
    <rPh sb="61" eb="63">
      <t>キュウスイ</t>
    </rPh>
    <rPh sb="64" eb="65">
      <t>カカ</t>
    </rPh>
    <rPh sb="66" eb="68">
      <t>ヒヨウ</t>
    </rPh>
    <rPh sb="69" eb="71">
      <t>スイドウ</t>
    </rPh>
    <rPh sb="71" eb="73">
      <t>リョウキン</t>
    </rPh>
    <rPh sb="73" eb="75">
      <t>シュウニュウ</t>
    </rPh>
    <rPh sb="76" eb="78">
      <t>ヒリツ</t>
    </rPh>
    <rPh sb="83" eb="85">
      <t>イジョウ</t>
    </rPh>
    <rPh sb="86" eb="88">
      <t>テキセイ</t>
    </rPh>
    <rPh sb="96" eb="98">
      <t>ウワマワ</t>
    </rPh>
    <rPh sb="114" eb="115">
      <t>ゾウ</t>
    </rPh>
    <rPh sb="115" eb="116">
      <t>カ</t>
    </rPh>
    <rPh sb="156" eb="158">
      <t>ジギョウ</t>
    </rPh>
    <rPh sb="158" eb="160">
      <t>トウゴウ</t>
    </rPh>
    <rPh sb="161" eb="162">
      <t>キュウ</t>
    </rPh>
    <rPh sb="162" eb="164">
      <t>カンイ</t>
    </rPh>
    <rPh sb="164" eb="166">
      <t>スイドウ</t>
    </rPh>
    <rPh sb="166" eb="168">
      <t>クイキ</t>
    </rPh>
    <rPh sb="169" eb="171">
      <t>スイドウ</t>
    </rPh>
    <rPh sb="171" eb="173">
      <t>リョウキン</t>
    </rPh>
    <rPh sb="173" eb="175">
      <t>タイケイ</t>
    </rPh>
    <rPh sb="176" eb="177">
      <t>キュウ</t>
    </rPh>
    <rPh sb="177" eb="180">
      <t>ジョウスイドウ</t>
    </rPh>
    <rPh sb="180" eb="182">
      <t>クイキ</t>
    </rPh>
    <rPh sb="183" eb="185">
      <t>トウイツ</t>
    </rPh>
    <rPh sb="192" eb="194">
      <t>リョウキン</t>
    </rPh>
    <rPh sb="194" eb="196">
      <t>シュウニュウ</t>
    </rPh>
    <rPh sb="197" eb="199">
      <t>ゾウカ</t>
    </rPh>
    <rPh sb="206" eb="208">
      <t>ヒヨウ</t>
    </rPh>
    <rPh sb="210" eb="213">
      <t>ゼンネンド</t>
    </rPh>
    <rPh sb="214" eb="215">
      <t>クラ</t>
    </rPh>
    <rPh sb="399" eb="400">
      <t>オモ</t>
    </rPh>
    <rPh sb="401" eb="403">
      <t>ヨウイン</t>
    </rPh>
    <rPh sb="405" eb="408">
      <t>ゼンネンド</t>
    </rPh>
    <rPh sb="409" eb="410">
      <t>クラ</t>
    </rPh>
    <rPh sb="411" eb="414">
      <t>ジュンリエキ</t>
    </rPh>
    <rPh sb="415" eb="417">
      <t>ヨキン</t>
    </rPh>
    <rPh sb="417" eb="419">
      <t>ザンダカ</t>
    </rPh>
    <rPh sb="420" eb="422">
      <t>ゾウカ</t>
    </rPh>
    <rPh sb="427" eb="429">
      <t>トウシ</t>
    </rPh>
    <rPh sb="429" eb="430">
      <t>ガク</t>
    </rPh>
    <rPh sb="431" eb="432">
      <t>ゲン</t>
    </rPh>
    <rPh sb="432" eb="433">
      <t>ショウ</t>
    </rPh>
    <rPh sb="505" eb="507">
      <t>ネンネン</t>
    </rPh>
    <rPh sb="507" eb="509">
      <t>ゲンショウ</t>
    </rPh>
    <rPh sb="509" eb="511">
      <t>ケイコウ</t>
    </rPh>
    <rPh sb="571" eb="573">
      <t>キュウスイ</t>
    </rPh>
    <rPh sb="573" eb="575">
      <t>ジンコウ</t>
    </rPh>
    <rPh sb="577" eb="579">
      <t>マンニン</t>
    </rPh>
    <rPh sb="579" eb="581">
      <t>ミマン</t>
    </rPh>
    <rPh sb="597" eb="599">
      <t>イゾン</t>
    </rPh>
    <rPh sb="603" eb="604">
      <t>エ</t>
    </rPh>
    <rPh sb="622" eb="624">
      <t>ショウライ</t>
    </rPh>
    <rPh sb="625" eb="627">
      <t>シセツ</t>
    </rPh>
    <rPh sb="627" eb="629">
      <t>コウシン</t>
    </rPh>
    <rPh sb="732" eb="733">
      <t>ゾウ</t>
    </rPh>
    <rPh sb="733" eb="734">
      <t>カ</t>
    </rPh>
    <rPh sb="736" eb="738">
      <t>ヒヨウ</t>
    </rPh>
    <rPh sb="739" eb="741">
      <t>ゲンショウ</t>
    </rPh>
    <rPh sb="743" eb="744">
      <t>コト</t>
    </rPh>
    <rPh sb="747" eb="748">
      <t>ゲン</t>
    </rPh>
    <rPh sb="748" eb="749">
      <t>ショウ</t>
    </rPh>
    <rPh sb="858" eb="861">
      <t>ホンネンド</t>
    </rPh>
    <rPh sb="869" eb="872">
      <t>ゼンネンド</t>
    </rPh>
    <rPh sb="873" eb="874">
      <t>クラ</t>
    </rPh>
    <rPh sb="883" eb="885">
      <t>ジョウショウ</t>
    </rPh>
    <rPh sb="887" eb="889">
      <t>ゼンコク</t>
    </rPh>
    <rPh sb="889" eb="891">
      <t>ヘイキン</t>
    </rPh>
    <rPh sb="891" eb="892">
      <t>オヨ</t>
    </rPh>
    <rPh sb="893" eb="895">
      <t>ルイジ</t>
    </rPh>
    <rPh sb="895" eb="897">
      <t>ダンタイ</t>
    </rPh>
    <rPh sb="897" eb="900">
      <t>ヘイキンチ</t>
    </rPh>
    <rPh sb="1008" eb="1010">
      <t>シタマワ</t>
    </rPh>
    <rPh sb="1012" eb="1015">
      <t>ゼンネンド</t>
    </rPh>
    <rPh sb="1016" eb="1017">
      <t>クラ</t>
    </rPh>
    <rPh sb="1026" eb="1027">
      <t>ヒク</t>
    </rPh>
    <rPh sb="1035" eb="1037">
      <t>ヨウイン</t>
    </rPh>
    <rPh sb="1038" eb="1040">
      <t>イチジ</t>
    </rPh>
    <rPh sb="1040" eb="1041">
      <t>ガワ</t>
    </rPh>
    <rPh sb="1042" eb="1044">
      <t>ロウスイ</t>
    </rPh>
    <rPh sb="1047" eb="1049">
      <t>ムコウ</t>
    </rPh>
    <rPh sb="1049" eb="1051">
      <t>スイリョウ</t>
    </rPh>
    <rPh sb="1052" eb="1054">
      <t>ゾウカ</t>
    </rPh>
    <phoneticPr fontId="18"/>
  </si>
  <si>
    <r>
      <t>　</t>
    </r>
    <r>
      <rPr>
        <b/>
        <u/>
        <sz val="11"/>
        <color theme="1"/>
        <rFont val="ＭＳ ゴシック"/>
        <family val="3"/>
        <charset val="128"/>
      </rPr>
      <t>①有形固定資産減価償却費率</t>
    </r>
    <r>
      <rPr>
        <sz val="11"/>
        <color theme="1"/>
        <rFont val="ＭＳ ゴシック"/>
        <family val="3"/>
        <charset val="128"/>
      </rPr>
      <t>は、有形固定資産の老朽化度合いを表します。数値が高い場合は、法定耐用年数を経過した管路を多く保有していることになり、本市は、全国平均及び類似団体と同じ状況にあります。
　</t>
    </r>
    <r>
      <rPr>
        <b/>
        <u/>
        <sz val="11"/>
        <color theme="1"/>
        <rFont val="ＭＳ ゴシック"/>
        <family val="3"/>
        <charset val="128"/>
      </rPr>
      <t>②管路経年化率</t>
    </r>
    <r>
      <rPr>
        <sz val="11"/>
        <color theme="1"/>
        <rFont val="ＭＳ ゴシック"/>
        <family val="3"/>
        <charset val="128"/>
      </rPr>
      <t>は、法定耐用年数を超えた管路延長の割合を表しています。前年度に比べ法定耐用年数を超えた管の割合が増加したことになります。
　</t>
    </r>
    <r>
      <rPr>
        <b/>
        <u/>
        <sz val="11"/>
        <color theme="1"/>
        <rFont val="ＭＳ ゴシック"/>
        <family val="3"/>
        <charset val="128"/>
      </rPr>
      <t>③管路更新率</t>
    </r>
    <r>
      <rPr>
        <sz val="11"/>
        <color theme="1"/>
        <rFont val="ＭＳ ゴシック"/>
        <family val="3"/>
        <charset val="128"/>
      </rPr>
      <t xml:space="preserve">は、当該年度に更新した管路延長の割合を表す指標で管路の更新ペースや状況を表しており、全国平均及び類似団体平均値に比べ低い結果となっています。
</t>
    </r>
    <rPh sb="2" eb="4">
      <t>ユウケイ</t>
    </rPh>
    <rPh sb="4" eb="6">
      <t>コテイ</t>
    </rPh>
    <rPh sb="6" eb="8">
      <t>シサン</t>
    </rPh>
    <rPh sb="8" eb="10">
      <t>ゲンカ</t>
    </rPh>
    <rPh sb="10" eb="12">
      <t>ショウキャク</t>
    </rPh>
    <rPh sb="12" eb="13">
      <t>ヒ</t>
    </rPh>
    <rPh sb="13" eb="14">
      <t>リツ</t>
    </rPh>
    <rPh sb="16" eb="18">
      <t>ユウケイ</t>
    </rPh>
    <rPh sb="18" eb="20">
      <t>コテイ</t>
    </rPh>
    <rPh sb="20" eb="22">
      <t>シサン</t>
    </rPh>
    <rPh sb="23" eb="26">
      <t>ロウキュウカ</t>
    </rPh>
    <rPh sb="26" eb="28">
      <t>ドア</t>
    </rPh>
    <rPh sb="30" eb="31">
      <t>ヒョウ</t>
    </rPh>
    <rPh sb="35" eb="37">
      <t>スウチ</t>
    </rPh>
    <rPh sb="38" eb="39">
      <t>タカ</t>
    </rPh>
    <rPh sb="40" eb="42">
      <t>バアイ</t>
    </rPh>
    <rPh sb="44" eb="46">
      <t>ホウテイ</t>
    </rPh>
    <rPh sb="46" eb="48">
      <t>タイヨウ</t>
    </rPh>
    <rPh sb="48" eb="50">
      <t>ネンスウ</t>
    </rPh>
    <rPh sb="51" eb="53">
      <t>ケイカ</t>
    </rPh>
    <rPh sb="55" eb="57">
      <t>カンロ</t>
    </rPh>
    <rPh sb="58" eb="59">
      <t>オオ</t>
    </rPh>
    <rPh sb="60" eb="62">
      <t>ホユウ</t>
    </rPh>
    <rPh sb="72" eb="73">
      <t>ホン</t>
    </rPh>
    <rPh sb="73" eb="74">
      <t>シ</t>
    </rPh>
    <rPh sb="76" eb="78">
      <t>ゼンコク</t>
    </rPh>
    <rPh sb="78" eb="80">
      <t>ヘイキン</t>
    </rPh>
    <rPh sb="80" eb="81">
      <t>オヨ</t>
    </rPh>
    <rPh sb="82" eb="84">
      <t>ルイジ</t>
    </rPh>
    <rPh sb="84" eb="86">
      <t>ダンタイ</t>
    </rPh>
    <rPh sb="87" eb="88">
      <t>オナ</t>
    </rPh>
    <rPh sb="89" eb="91">
      <t>ジョウキョウ</t>
    </rPh>
    <rPh sb="169" eb="171">
      <t>カンロ</t>
    </rPh>
    <rPh sb="171" eb="173">
      <t>コウシン</t>
    </rPh>
    <rPh sb="173" eb="174">
      <t>リツ</t>
    </rPh>
    <rPh sb="195" eb="197">
      <t>シヒョウ</t>
    </rPh>
    <rPh sb="198" eb="200">
      <t>カンロ</t>
    </rPh>
    <rPh sb="201" eb="203">
      <t>コウシン</t>
    </rPh>
    <rPh sb="207" eb="209">
      <t>ジョウキョウ</t>
    </rPh>
    <rPh sb="210" eb="211">
      <t>ヒョウ</t>
    </rPh>
    <rPh sb="216" eb="218">
      <t>ゼンコク</t>
    </rPh>
    <rPh sb="218" eb="220">
      <t>ヘイキン</t>
    </rPh>
    <rPh sb="220" eb="221">
      <t>オヨ</t>
    </rPh>
    <rPh sb="222" eb="224">
      <t>ルイジ</t>
    </rPh>
    <rPh sb="224" eb="226">
      <t>ダンタイ</t>
    </rPh>
    <rPh sb="226" eb="229">
      <t>ヘイキンチ</t>
    </rPh>
    <rPh sb="230" eb="231">
      <t>クラ</t>
    </rPh>
    <rPh sb="232" eb="233">
      <t>ヒク</t>
    </rPh>
    <rPh sb="234" eb="236">
      <t>ケッカ</t>
    </rPh>
    <phoneticPr fontId="4"/>
  </si>
  <si>
    <r>
      <t>　</t>
    </r>
    <r>
      <rPr>
        <b/>
        <u/>
        <sz val="10"/>
        <color theme="1"/>
        <rFont val="ＭＳ ゴシック"/>
        <family val="3"/>
        <charset val="128"/>
      </rPr>
      <t>１．経営の健全性・効率性</t>
    </r>
    <r>
      <rPr>
        <sz val="10"/>
        <color theme="1"/>
        <rFont val="ＭＳ ゴシック"/>
        <family val="3"/>
        <charset val="128"/>
      </rPr>
      <t>においては、前年度に比べよい結果又は、健全といえる状況にあるといえますが、有収率向上に一次側漏水対策が必要と考えます。
　</t>
    </r>
    <r>
      <rPr>
        <b/>
        <u/>
        <sz val="10"/>
        <color theme="1"/>
        <rFont val="ＭＳ ゴシック"/>
        <family val="3"/>
        <charset val="128"/>
      </rPr>
      <t>２．老朽化の状</t>
    </r>
    <r>
      <rPr>
        <sz val="10"/>
        <color theme="1"/>
        <rFont val="ＭＳ ゴシック"/>
        <family val="3"/>
        <charset val="128"/>
      </rPr>
      <t>況においては、有形固定資産の全体が法定耐用年数の４９．４２％を経過し、管路については、５．８０％が法定耐用年数を超えています。管路更新率についても以前と低い更新率となっています。
　本市においては、給水人口や入域観光客数の増加により料金収入の増加が見込まれますが、将来の人口減少による料金収入の減少、取水施設から給水施設までの施設の老朽化による更新や施設維持に係る費用が今後ますます必要となります。施設更新等の実地計画や財源確保に対する早期の取組が必要と考えます。</t>
    </r>
    <rPh sb="3" eb="5">
      <t>ケイエイ</t>
    </rPh>
    <rPh sb="6" eb="9">
      <t>ケンゼンセイ</t>
    </rPh>
    <rPh sb="10" eb="13">
      <t>コウリツセイ</t>
    </rPh>
    <rPh sb="19" eb="22">
      <t>ゼンネンド</t>
    </rPh>
    <rPh sb="23" eb="24">
      <t>クラ</t>
    </rPh>
    <rPh sb="27" eb="29">
      <t>ケッカ</t>
    </rPh>
    <rPh sb="29" eb="30">
      <t>マタ</t>
    </rPh>
    <rPh sb="32" eb="34">
      <t>ケンゼン</t>
    </rPh>
    <rPh sb="38" eb="40">
      <t>ジョウキョウ</t>
    </rPh>
    <rPh sb="52" eb="53">
      <t>リツ</t>
    </rPh>
    <rPh sb="53" eb="55">
      <t>コウジョウ</t>
    </rPh>
    <rPh sb="56" eb="58">
      <t>イチジ</t>
    </rPh>
    <rPh sb="58" eb="59">
      <t>ガワ</t>
    </rPh>
    <rPh sb="59" eb="61">
      <t>ロウスイ</t>
    </rPh>
    <rPh sb="61" eb="63">
      <t>タイサク</t>
    </rPh>
    <rPh sb="64" eb="66">
      <t>ヒツヨウ</t>
    </rPh>
    <rPh sb="67" eb="68">
      <t>カンガ</t>
    </rPh>
    <rPh sb="76" eb="79">
      <t>ロウキュウカ</t>
    </rPh>
    <rPh sb="80" eb="82">
      <t>ジョウキョウ</t>
    </rPh>
    <rPh sb="88" eb="90">
      <t>ユウケイ</t>
    </rPh>
    <rPh sb="90" eb="92">
      <t>コテイ</t>
    </rPh>
    <rPh sb="92" eb="94">
      <t>シサン</t>
    </rPh>
    <rPh sb="95" eb="97">
      <t>ゼンタイ</t>
    </rPh>
    <rPh sb="98" eb="100">
      <t>ホウテイ</t>
    </rPh>
    <rPh sb="100" eb="102">
      <t>タイヨウ</t>
    </rPh>
    <rPh sb="102" eb="104">
      <t>ネンスウ</t>
    </rPh>
    <rPh sb="112" eb="114">
      <t>ケイカ</t>
    </rPh>
    <rPh sb="116" eb="118">
      <t>カンロ</t>
    </rPh>
    <rPh sb="130" eb="132">
      <t>ホウテイ</t>
    </rPh>
    <rPh sb="132" eb="134">
      <t>タイヨウ</t>
    </rPh>
    <rPh sb="134" eb="136">
      <t>ネンスウ</t>
    </rPh>
    <rPh sb="137" eb="138">
      <t>コ</t>
    </rPh>
    <rPh sb="144" eb="146">
      <t>カンロ</t>
    </rPh>
    <rPh sb="146" eb="148">
      <t>コウシン</t>
    </rPh>
    <rPh sb="148" eb="149">
      <t>リツ</t>
    </rPh>
    <rPh sb="157" eb="158">
      <t>ヒク</t>
    </rPh>
    <rPh sb="159" eb="161">
      <t>コウシン</t>
    </rPh>
    <rPh sb="161" eb="162">
      <t>リツ</t>
    </rPh>
    <rPh sb="172" eb="173">
      <t>ホン</t>
    </rPh>
    <rPh sb="173" eb="174">
      <t>シ</t>
    </rPh>
    <rPh sb="180" eb="182">
      <t>キュウスイ</t>
    </rPh>
    <rPh sb="182" eb="184">
      <t>ジンコウ</t>
    </rPh>
    <rPh sb="185" eb="187">
      <t>ニュウイキ</t>
    </rPh>
    <rPh sb="187" eb="190">
      <t>カンコウキャク</t>
    </rPh>
    <rPh sb="190" eb="191">
      <t>スウ</t>
    </rPh>
    <rPh sb="192" eb="193">
      <t>ゾウ</t>
    </rPh>
    <rPh sb="193" eb="194">
      <t>カ</t>
    </rPh>
    <rPh sb="197" eb="199">
      <t>リョウキン</t>
    </rPh>
    <rPh sb="199" eb="201">
      <t>シュウニュウ</t>
    </rPh>
    <rPh sb="202" eb="203">
      <t>ゾウ</t>
    </rPh>
    <rPh sb="203" eb="204">
      <t>カ</t>
    </rPh>
    <rPh sb="205" eb="207">
      <t>ミコ</t>
    </rPh>
    <rPh sb="213" eb="215">
      <t>ショウライ</t>
    </rPh>
    <rPh sb="216" eb="218">
      <t>ジンコウ</t>
    </rPh>
    <rPh sb="218" eb="220">
      <t>ゲンショウ</t>
    </rPh>
    <rPh sb="223" eb="225">
      <t>リョウキン</t>
    </rPh>
    <rPh sb="225" eb="227">
      <t>シュウニュウ</t>
    </rPh>
    <rPh sb="228" eb="229">
      <t>ゲン</t>
    </rPh>
    <rPh sb="229" eb="230">
      <t>ショウ</t>
    </rPh>
    <rPh sb="231" eb="233">
      <t>シュスイ</t>
    </rPh>
    <rPh sb="233" eb="235">
      <t>シセツ</t>
    </rPh>
    <rPh sb="237" eb="239">
      <t>キュウスイ</t>
    </rPh>
    <rPh sb="239" eb="241">
      <t>シセツ</t>
    </rPh>
    <rPh sb="244" eb="246">
      <t>シセツ</t>
    </rPh>
    <rPh sb="247" eb="250">
      <t>ロウキュウカ</t>
    </rPh>
    <rPh sb="253" eb="255">
      <t>コウシン</t>
    </rPh>
    <rPh sb="256" eb="258">
      <t>シセツ</t>
    </rPh>
    <rPh sb="258" eb="260">
      <t>イジ</t>
    </rPh>
    <rPh sb="261" eb="262">
      <t>カカ</t>
    </rPh>
    <rPh sb="263" eb="265">
      <t>ヒヨウ</t>
    </rPh>
    <rPh sb="266" eb="268">
      <t>コンゴ</t>
    </rPh>
    <rPh sb="272" eb="274">
      <t>ヒツヨウ</t>
    </rPh>
    <rPh sb="280" eb="282">
      <t>シセツ</t>
    </rPh>
    <rPh sb="282" eb="284">
      <t>コウシン</t>
    </rPh>
    <rPh sb="284" eb="285">
      <t>トウ</t>
    </rPh>
    <rPh sb="286" eb="288">
      <t>ジッチ</t>
    </rPh>
    <rPh sb="288" eb="290">
      <t>ケイカク</t>
    </rPh>
    <rPh sb="291" eb="293">
      <t>ザイゲン</t>
    </rPh>
    <rPh sb="293" eb="295">
      <t>カクホ</t>
    </rPh>
    <rPh sb="296" eb="297">
      <t>タイ</t>
    </rPh>
    <rPh sb="299" eb="301">
      <t>ソウキ</t>
    </rPh>
    <rPh sb="302" eb="304">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</si>
</sst>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b/>
      <u/>
      <sz val="8"/>
      <color theme="1"/>
      <name val="ＭＳ ゴシック"/>
      <family val="3"/>
      <charset val="128"/>
    </font>
    <font>
      <sz val="6"/>
      <name val="游ゴシック"/>
      <family val="2"/>
      <charset val="128"/>
      <scheme val="minor"/>
    </font>
    <font>
      <b/>
      <u/>
      <sz val="11"/>
      <color theme="1"/>
      <name val="ＭＳ ゴシック"/>
      <family val="3"/>
      <charset val="128"/>
    </font>
    <font>
      <sz val="10"/>
      <color theme="1"/>
      <name val="ＭＳ ゴシック"/>
      <family val="3"/>
      <charset val="128"/>
    </font>
    <font>
      <b/>
      <u/>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20" fillId="0" borderId="9" xfId="2" applyFont="1" applyBorder="1" applyAlignment="1" applyProtection="1">
      <alignment horizontal="left" vertical="top" wrapText="1"/>
      <protection locked="0"/>
    </xf>
    <xf numFmtId="0" fontId="20" fillId="0" borderId="0" xfId="2" applyFont="1" applyBorder="1" applyAlignment="1" applyProtection="1">
      <alignment horizontal="left" vertical="top" wrapText="1"/>
      <protection locked="0"/>
    </xf>
    <xf numFmtId="0" fontId="20" fillId="0" borderId="10" xfId="2" applyFont="1" applyBorder="1" applyAlignment="1" applyProtection="1">
      <alignment horizontal="left" vertical="top" wrapText="1"/>
      <protection locked="0"/>
    </xf>
    <xf numFmtId="0" fontId="20" fillId="0" borderId="11" xfId="2" applyFont="1" applyBorder="1" applyAlignment="1" applyProtection="1">
      <alignment horizontal="left" vertical="top" wrapText="1"/>
      <protection locked="0"/>
    </xf>
    <xf numFmtId="0" fontId="20" fillId="0" borderId="1" xfId="2" applyFont="1" applyBorder="1" applyAlignment="1" applyProtection="1">
      <alignment horizontal="left" vertical="top" wrapText="1"/>
      <protection locked="0"/>
    </xf>
    <xf numFmtId="0" fontId="20"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0.06</c:v>
                </c:pt>
                <c:pt idx="1">
                  <c:v>0.13</c:v>
                </c:pt>
                <c:pt idx="2">
                  <c:v>0.1</c:v>
                </c:pt>
                <c:pt idx="3">
                  <c:v>0.08</c:v>
                </c:pt>
                <c:pt idx="4">
                  <c:v>0.17</c:v>
                </c:pt>
              </c:numCache>
            </c:numRef>
          </c:val>
          <c:extLst>
            <c:ext xmlns:c16="http://schemas.microsoft.com/office/drawing/2014/chart" uri="{C3380CC4-5D6E-409C-BE32-E72D297353CC}">
              <c16:uniqueId val="{00000000-522C-4325-A47C-08A89527CCAA}"/>
            </c:ext>
          </c:extLst>
        </c:ser>
        <c:dLbls>
          <c:showLegendKey val="0"/>
          <c:showVal val="0"/>
          <c:showCatName val="0"/>
          <c:showSerName val="0"/>
          <c:showPercent val="0"/>
          <c:showBubbleSize val="0"/>
        </c:dLbls>
        <c:gapWidth val="150"/>
        <c:axId val="356181288"/>
        <c:axId val="21431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522C-4325-A47C-08A89527CCAA}"/>
            </c:ext>
          </c:extLst>
        </c:ser>
        <c:dLbls>
          <c:showLegendKey val="0"/>
          <c:showVal val="0"/>
          <c:showCatName val="0"/>
          <c:showSerName val="0"/>
          <c:showPercent val="0"/>
          <c:showBubbleSize val="0"/>
        </c:dLbls>
        <c:marker val="1"/>
        <c:smooth val="0"/>
        <c:axId val="356181288"/>
        <c:axId val="214316376"/>
      </c:lineChart>
      <c:dateAx>
        <c:axId val="356181288"/>
        <c:scaling>
          <c:orientation val="minMax"/>
        </c:scaling>
        <c:delete val="1"/>
        <c:axPos val="b"/>
        <c:numFmt formatCode="ge" sourceLinked="1"/>
        <c:majorTickMark val="none"/>
        <c:minorTickMark val="none"/>
        <c:tickLblPos val="none"/>
        <c:crossAx val="214316376"/>
        <c:crosses val="autoZero"/>
        <c:auto val="1"/>
        <c:lblOffset val="100"/>
        <c:baseTimeUnit val="years"/>
      </c:dateAx>
      <c:valAx>
        <c:axId val="21431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18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73.75</c:v>
                </c:pt>
                <c:pt idx="1">
                  <c:v>73.48</c:v>
                </c:pt>
                <c:pt idx="2">
                  <c:v>73.91</c:v>
                </c:pt>
                <c:pt idx="3">
                  <c:v>75.38</c:v>
                </c:pt>
                <c:pt idx="4">
                  <c:v>81.22</c:v>
                </c:pt>
              </c:numCache>
            </c:numRef>
          </c:val>
          <c:extLst>
            <c:ext xmlns:c16="http://schemas.microsoft.com/office/drawing/2014/chart" uri="{C3380CC4-5D6E-409C-BE32-E72D297353CC}">
              <c16:uniqueId val="{00000000-14CE-4E90-B2F6-EC3295AFA032}"/>
            </c:ext>
          </c:extLst>
        </c:ser>
        <c:dLbls>
          <c:showLegendKey val="0"/>
          <c:showVal val="0"/>
          <c:showCatName val="0"/>
          <c:showSerName val="0"/>
          <c:showPercent val="0"/>
          <c:showBubbleSize val="0"/>
        </c:dLbls>
        <c:gapWidth val="150"/>
        <c:axId val="660148272"/>
        <c:axId val="66014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14CE-4E90-B2F6-EC3295AFA032}"/>
            </c:ext>
          </c:extLst>
        </c:ser>
        <c:dLbls>
          <c:showLegendKey val="0"/>
          <c:showVal val="0"/>
          <c:showCatName val="0"/>
          <c:showSerName val="0"/>
          <c:showPercent val="0"/>
          <c:showBubbleSize val="0"/>
        </c:dLbls>
        <c:marker val="1"/>
        <c:smooth val="0"/>
        <c:axId val="660148272"/>
        <c:axId val="660148664"/>
      </c:lineChart>
      <c:dateAx>
        <c:axId val="660148272"/>
        <c:scaling>
          <c:orientation val="minMax"/>
        </c:scaling>
        <c:delete val="1"/>
        <c:axPos val="b"/>
        <c:numFmt formatCode="ge" sourceLinked="1"/>
        <c:majorTickMark val="none"/>
        <c:minorTickMark val="none"/>
        <c:tickLblPos val="none"/>
        <c:crossAx val="660148664"/>
        <c:crosses val="autoZero"/>
        <c:auto val="1"/>
        <c:lblOffset val="100"/>
        <c:baseTimeUnit val="years"/>
      </c:dateAx>
      <c:valAx>
        <c:axId val="66014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14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86.1</c:v>
                </c:pt>
                <c:pt idx="1">
                  <c:v>86.18</c:v>
                </c:pt>
                <c:pt idx="2">
                  <c:v>86.13</c:v>
                </c:pt>
                <c:pt idx="3">
                  <c:v>86.14</c:v>
                </c:pt>
                <c:pt idx="4">
                  <c:v>82</c:v>
                </c:pt>
              </c:numCache>
            </c:numRef>
          </c:val>
          <c:extLst>
            <c:ext xmlns:c16="http://schemas.microsoft.com/office/drawing/2014/chart" uri="{C3380CC4-5D6E-409C-BE32-E72D297353CC}">
              <c16:uniqueId val="{00000000-2AED-4EB4-8458-8B567FD1E99A}"/>
            </c:ext>
          </c:extLst>
        </c:ser>
        <c:dLbls>
          <c:showLegendKey val="0"/>
          <c:showVal val="0"/>
          <c:showCatName val="0"/>
          <c:showSerName val="0"/>
          <c:showPercent val="0"/>
          <c:showBubbleSize val="0"/>
        </c:dLbls>
        <c:gapWidth val="150"/>
        <c:axId val="660149840"/>
        <c:axId val="58562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2AED-4EB4-8458-8B567FD1E99A}"/>
            </c:ext>
          </c:extLst>
        </c:ser>
        <c:dLbls>
          <c:showLegendKey val="0"/>
          <c:showVal val="0"/>
          <c:showCatName val="0"/>
          <c:showSerName val="0"/>
          <c:showPercent val="0"/>
          <c:showBubbleSize val="0"/>
        </c:dLbls>
        <c:marker val="1"/>
        <c:smooth val="0"/>
        <c:axId val="660149840"/>
        <c:axId val="585625552"/>
      </c:lineChart>
      <c:dateAx>
        <c:axId val="660149840"/>
        <c:scaling>
          <c:orientation val="minMax"/>
        </c:scaling>
        <c:delete val="1"/>
        <c:axPos val="b"/>
        <c:numFmt formatCode="ge" sourceLinked="1"/>
        <c:majorTickMark val="none"/>
        <c:minorTickMark val="none"/>
        <c:tickLblPos val="none"/>
        <c:crossAx val="585625552"/>
        <c:crosses val="autoZero"/>
        <c:auto val="1"/>
        <c:lblOffset val="100"/>
        <c:baseTimeUnit val="years"/>
      </c:dateAx>
      <c:valAx>
        <c:axId val="58562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14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108.73</c:v>
                </c:pt>
                <c:pt idx="1">
                  <c:v>122.31</c:v>
                </c:pt>
                <c:pt idx="2">
                  <c:v>118.13</c:v>
                </c:pt>
                <c:pt idx="3">
                  <c:v>115.72</c:v>
                </c:pt>
                <c:pt idx="4">
                  <c:v>123.21</c:v>
                </c:pt>
              </c:numCache>
            </c:numRef>
          </c:val>
          <c:extLst>
            <c:ext xmlns:c16="http://schemas.microsoft.com/office/drawing/2014/chart" uri="{C3380CC4-5D6E-409C-BE32-E72D297353CC}">
              <c16:uniqueId val="{00000000-13CB-4F5B-81DE-5E9457BB11E7}"/>
            </c:ext>
          </c:extLst>
        </c:ser>
        <c:dLbls>
          <c:showLegendKey val="0"/>
          <c:showVal val="0"/>
          <c:showCatName val="0"/>
          <c:showSerName val="0"/>
          <c:showPercent val="0"/>
          <c:showBubbleSize val="0"/>
        </c:dLbls>
        <c:gapWidth val="150"/>
        <c:axId val="214317552"/>
        <c:axId val="21431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13CB-4F5B-81DE-5E9457BB11E7}"/>
            </c:ext>
          </c:extLst>
        </c:ser>
        <c:dLbls>
          <c:showLegendKey val="0"/>
          <c:showVal val="0"/>
          <c:showCatName val="0"/>
          <c:showSerName val="0"/>
          <c:showPercent val="0"/>
          <c:showBubbleSize val="0"/>
        </c:dLbls>
        <c:marker val="1"/>
        <c:smooth val="0"/>
        <c:axId val="214317552"/>
        <c:axId val="214317944"/>
      </c:lineChart>
      <c:dateAx>
        <c:axId val="214317552"/>
        <c:scaling>
          <c:orientation val="minMax"/>
        </c:scaling>
        <c:delete val="1"/>
        <c:axPos val="b"/>
        <c:numFmt formatCode="ge" sourceLinked="1"/>
        <c:majorTickMark val="none"/>
        <c:minorTickMark val="none"/>
        <c:tickLblPos val="none"/>
        <c:crossAx val="214317944"/>
        <c:crosses val="autoZero"/>
        <c:auto val="1"/>
        <c:lblOffset val="100"/>
        <c:baseTimeUnit val="years"/>
      </c:dateAx>
      <c:valAx>
        <c:axId val="214317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31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21.6</c:v>
                </c:pt>
                <c:pt idx="1">
                  <c:v>43.42</c:v>
                </c:pt>
                <c:pt idx="2">
                  <c:v>45.34</c:v>
                </c:pt>
                <c:pt idx="3">
                  <c:v>47.38</c:v>
                </c:pt>
                <c:pt idx="4">
                  <c:v>49.42</c:v>
                </c:pt>
              </c:numCache>
            </c:numRef>
          </c:val>
          <c:extLst>
            <c:ext xmlns:c16="http://schemas.microsoft.com/office/drawing/2014/chart" uri="{C3380CC4-5D6E-409C-BE32-E72D297353CC}">
              <c16:uniqueId val="{00000000-9E5D-43ED-A664-064185A9E9BC}"/>
            </c:ext>
          </c:extLst>
        </c:ser>
        <c:dLbls>
          <c:showLegendKey val="0"/>
          <c:showVal val="0"/>
          <c:showCatName val="0"/>
          <c:showSerName val="0"/>
          <c:showPercent val="0"/>
          <c:showBubbleSize val="0"/>
        </c:dLbls>
        <c:gapWidth val="150"/>
        <c:axId val="509013456"/>
        <c:axId val="50901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9E5D-43ED-A664-064185A9E9BC}"/>
            </c:ext>
          </c:extLst>
        </c:ser>
        <c:dLbls>
          <c:showLegendKey val="0"/>
          <c:showVal val="0"/>
          <c:showCatName val="0"/>
          <c:showSerName val="0"/>
          <c:showPercent val="0"/>
          <c:showBubbleSize val="0"/>
        </c:dLbls>
        <c:marker val="1"/>
        <c:smooth val="0"/>
        <c:axId val="509013456"/>
        <c:axId val="509013848"/>
      </c:lineChart>
      <c:dateAx>
        <c:axId val="509013456"/>
        <c:scaling>
          <c:orientation val="minMax"/>
        </c:scaling>
        <c:delete val="1"/>
        <c:axPos val="b"/>
        <c:numFmt formatCode="ge" sourceLinked="1"/>
        <c:majorTickMark val="none"/>
        <c:minorTickMark val="none"/>
        <c:tickLblPos val="none"/>
        <c:crossAx val="509013848"/>
        <c:crosses val="autoZero"/>
        <c:auto val="1"/>
        <c:lblOffset val="100"/>
        <c:baseTimeUnit val="years"/>
      </c:dateAx>
      <c:valAx>
        <c:axId val="50901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01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3.92</c:v>
                </c:pt>
                <c:pt idx="1">
                  <c:v>4.24</c:v>
                </c:pt>
                <c:pt idx="2">
                  <c:v>4.22</c:v>
                </c:pt>
                <c:pt idx="3">
                  <c:v>4.32</c:v>
                </c:pt>
                <c:pt idx="4">
                  <c:v>5.8</c:v>
                </c:pt>
              </c:numCache>
            </c:numRef>
          </c:val>
          <c:extLst>
            <c:ext xmlns:c16="http://schemas.microsoft.com/office/drawing/2014/chart" uri="{C3380CC4-5D6E-409C-BE32-E72D297353CC}">
              <c16:uniqueId val="{00000000-3056-4761-8D2C-AFDD92354573}"/>
            </c:ext>
          </c:extLst>
        </c:ser>
        <c:dLbls>
          <c:showLegendKey val="0"/>
          <c:showVal val="0"/>
          <c:showCatName val="0"/>
          <c:showSerName val="0"/>
          <c:showPercent val="0"/>
          <c:showBubbleSize val="0"/>
        </c:dLbls>
        <c:gapWidth val="150"/>
        <c:axId val="454937000"/>
        <c:axId val="45493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3056-4761-8D2C-AFDD92354573}"/>
            </c:ext>
          </c:extLst>
        </c:ser>
        <c:dLbls>
          <c:showLegendKey val="0"/>
          <c:showVal val="0"/>
          <c:showCatName val="0"/>
          <c:showSerName val="0"/>
          <c:showPercent val="0"/>
          <c:showBubbleSize val="0"/>
        </c:dLbls>
        <c:marker val="1"/>
        <c:smooth val="0"/>
        <c:axId val="454937000"/>
        <c:axId val="454937392"/>
      </c:lineChart>
      <c:dateAx>
        <c:axId val="454937000"/>
        <c:scaling>
          <c:orientation val="minMax"/>
        </c:scaling>
        <c:delete val="1"/>
        <c:axPos val="b"/>
        <c:numFmt formatCode="ge" sourceLinked="1"/>
        <c:majorTickMark val="none"/>
        <c:minorTickMark val="none"/>
        <c:tickLblPos val="none"/>
        <c:crossAx val="454937392"/>
        <c:crosses val="autoZero"/>
        <c:auto val="1"/>
        <c:lblOffset val="100"/>
        <c:baseTimeUnit val="years"/>
      </c:dateAx>
      <c:valAx>
        <c:axId val="45493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93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50-4002-AE27-3CF476B075B6}"/>
            </c:ext>
          </c:extLst>
        </c:ser>
        <c:dLbls>
          <c:showLegendKey val="0"/>
          <c:showVal val="0"/>
          <c:showCatName val="0"/>
          <c:showSerName val="0"/>
          <c:showPercent val="0"/>
          <c:showBubbleSize val="0"/>
        </c:dLbls>
        <c:gapWidth val="150"/>
        <c:axId val="653776584"/>
        <c:axId val="65377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FB50-4002-AE27-3CF476B075B6}"/>
            </c:ext>
          </c:extLst>
        </c:ser>
        <c:dLbls>
          <c:showLegendKey val="0"/>
          <c:showVal val="0"/>
          <c:showCatName val="0"/>
          <c:showSerName val="0"/>
          <c:showPercent val="0"/>
          <c:showBubbleSize val="0"/>
        </c:dLbls>
        <c:marker val="1"/>
        <c:smooth val="0"/>
        <c:axId val="653776584"/>
        <c:axId val="653776976"/>
      </c:lineChart>
      <c:dateAx>
        <c:axId val="653776584"/>
        <c:scaling>
          <c:orientation val="minMax"/>
        </c:scaling>
        <c:delete val="1"/>
        <c:axPos val="b"/>
        <c:numFmt formatCode="ge" sourceLinked="1"/>
        <c:majorTickMark val="none"/>
        <c:minorTickMark val="none"/>
        <c:tickLblPos val="none"/>
        <c:crossAx val="653776976"/>
        <c:crosses val="autoZero"/>
        <c:auto val="1"/>
        <c:lblOffset val="100"/>
        <c:baseTimeUnit val="years"/>
      </c:dateAx>
      <c:valAx>
        <c:axId val="65377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377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2604.9899999999998</c:v>
                </c:pt>
                <c:pt idx="1">
                  <c:v>186.19</c:v>
                </c:pt>
                <c:pt idx="2">
                  <c:v>250.73</c:v>
                </c:pt>
                <c:pt idx="3">
                  <c:v>261.54000000000002</c:v>
                </c:pt>
                <c:pt idx="4">
                  <c:v>330.4</c:v>
                </c:pt>
              </c:numCache>
            </c:numRef>
          </c:val>
          <c:extLst>
            <c:ext xmlns:c16="http://schemas.microsoft.com/office/drawing/2014/chart" uri="{C3380CC4-5D6E-409C-BE32-E72D297353CC}">
              <c16:uniqueId val="{00000000-1BE1-4D5B-AD4F-6D058C3DFDD7}"/>
            </c:ext>
          </c:extLst>
        </c:ser>
        <c:dLbls>
          <c:showLegendKey val="0"/>
          <c:showVal val="0"/>
          <c:showCatName val="0"/>
          <c:showSerName val="0"/>
          <c:showPercent val="0"/>
          <c:showBubbleSize val="0"/>
        </c:dLbls>
        <c:gapWidth val="150"/>
        <c:axId val="460406736"/>
        <c:axId val="46040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1BE1-4D5B-AD4F-6D058C3DFDD7}"/>
            </c:ext>
          </c:extLst>
        </c:ser>
        <c:dLbls>
          <c:showLegendKey val="0"/>
          <c:showVal val="0"/>
          <c:showCatName val="0"/>
          <c:showSerName val="0"/>
          <c:showPercent val="0"/>
          <c:showBubbleSize val="0"/>
        </c:dLbls>
        <c:marker val="1"/>
        <c:smooth val="0"/>
        <c:axId val="460406736"/>
        <c:axId val="460407128"/>
      </c:lineChart>
      <c:dateAx>
        <c:axId val="460406736"/>
        <c:scaling>
          <c:orientation val="minMax"/>
        </c:scaling>
        <c:delete val="1"/>
        <c:axPos val="b"/>
        <c:numFmt formatCode="ge" sourceLinked="1"/>
        <c:majorTickMark val="none"/>
        <c:minorTickMark val="none"/>
        <c:tickLblPos val="none"/>
        <c:crossAx val="460407128"/>
        <c:crosses val="autoZero"/>
        <c:auto val="1"/>
        <c:lblOffset val="100"/>
        <c:baseTimeUnit val="years"/>
      </c:dateAx>
      <c:valAx>
        <c:axId val="460407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040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602.28</c:v>
                </c:pt>
                <c:pt idx="1">
                  <c:v>550.12</c:v>
                </c:pt>
                <c:pt idx="2">
                  <c:v>495.68</c:v>
                </c:pt>
                <c:pt idx="3">
                  <c:v>452.42</c:v>
                </c:pt>
                <c:pt idx="4">
                  <c:v>406.01</c:v>
                </c:pt>
              </c:numCache>
            </c:numRef>
          </c:val>
          <c:extLst>
            <c:ext xmlns:c16="http://schemas.microsoft.com/office/drawing/2014/chart" uri="{C3380CC4-5D6E-409C-BE32-E72D297353CC}">
              <c16:uniqueId val="{00000000-D717-4581-A4A2-43CF71E5C35B}"/>
            </c:ext>
          </c:extLst>
        </c:ser>
        <c:dLbls>
          <c:showLegendKey val="0"/>
          <c:showVal val="0"/>
          <c:showCatName val="0"/>
          <c:showSerName val="0"/>
          <c:showPercent val="0"/>
          <c:showBubbleSize val="0"/>
        </c:dLbls>
        <c:gapWidth val="150"/>
        <c:axId val="460408304"/>
        <c:axId val="66008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D717-4581-A4A2-43CF71E5C35B}"/>
            </c:ext>
          </c:extLst>
        </c:ser>
        <c:dLbls>
          <c:showLegendKey val="0"/>
          <c:showVal val="0"/>
          <c:showCatName val="0"/>
          <c:showSerName val="0"/>
          <c:showPercent val="0"/>
          <c:showBubbleSize val="0"/>
        </c:dLbls>
        <c:marker val="1"/>
        <c:smooth val="0"/>
        <c:axId val="460408304"/>
        <c:axId val="660086832"/>
      </c:lineChart>
      <c:dateAx>
        <c:axId val="460408304"/>
        <c:scaling>
          <c:orientation val="minMax"/>
        </c:scaling>
        <c:delete val="1"/>
        <c:axPos val="b"/>
        <c:numFmt formatCode="ge" sourceLinked="1"/>
        <c:majorTickMark val="none"/>
        <c:minorTickMark val="none"/>
        <c:tickLblPos val="none"/>
        <c:crossAx val="660086832"/>
        <c:crosses val="autoZero"/>
        <c:auto val="1"/>
        <c:lblOffset val="100"/>
        <c:baseTimeUnit val="years"/>
      </c:dateAx>
      <c:valAx>
        <c:axId val="66008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040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104.02</c:v>
                </c:pt>
                <c:pt idx="1">
                  <c:v>117.15</c:v>
                </c:pt>
                <c:pt idx="2">
                  <c:v>119.98</c:v>
                </c:pt>
                <c:pt idx="3">
                  <c:v>117.45</c:v>
                </c:pt>
                <c:pt idx="4">
                  <c:v>126.97</c:v>
                </c:pt>
              </c:numCache>
            </c:numRef>
          </c:val>
          <c:extLst>
            <c:ext xmlns:c16="http://schemas.microsoft.com/office/drawing/2014/chart" uri="{C3380CC4-5D6E-409C-BE32-E72D297353CC}">
              <c16:uniqueId val="{00000000-4435-4DD8-B1B0-762D7BC453FA}"/>
            </c:ext>
          </c:extLst>
        </c:ser>
        <c:dLbls>
          <c:showLegendKey val="0"/>
          <c:showVal val="0"/>
          <c:showCatName val="0"/>
          <c:showSerName val="0"/>
          <c:showPercent val="0"/>
          <c:showBubbleSize val="0"/>
        </c:dLbls>
        <c:gapWidth val="150"/>
        <c:axId val="660088008"/>
        <c:axId val="66008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4435-4DD8-B1B0-762D7BC453FA}"/>
            </c:ext>
          </c:extLst>
        </c:ser>
        <c:dLbls>
          <c:showLegendKey val="0"/>
          <c:showVal val="0"/>
          <c:showCatName val="0"/>
          <c:showSerName val="0"/>
          <c:showPercent val="0"/>
          <c:showBubbleSize val="0"/>
        </c:dLbls>
        <c:marker val="1"/>
        <c:smooth val="0"/>
        <c:axId val="660088008"/>
        <c:axId val="660088400"/>
      </c:lineChart>
      <c:dateAx>
        <c:axId val="660088008"/>
        <c:scaling>
          <c:orientation val="minMax"/>
        </c:scaling>
        <c:delete val="1"/>
        <c:axPos val="b"/>
        <c:numFmt formatCode="ge" sourceLinked="1"/>
        <c:majorTickMark val="none"/>
        <c:minorTickMark val="none"/>
        <c:tickLblPos val="none"/>
        <c:crossAx val="660088400"/>
        <c:crosses val="autoZero"/>
        <c:auto val="1"/>
        <c:lblOffset val="100"/>
        <c:baseTimeUnit val="years"/>
      </c:dateAx>
      <c:valAx>
        <c:axId val="66008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08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173.05</c:v>
                </c:pt>
                <c:pt idx="1">
                  <c:v>154.33000000000001</c:v>
                </c:pt>
                <c:pt idx="2">
                  <c:v>151.36000000000001</c:v>
                </c:pt>
                <c:pt idx="3">
                  <c:v>155.34</c:v>
                </c:pt>
                <c:pt idx="4">
                  <c:v>146.19</c:v>
                </c:pt>
              </c:numCache>
            </c:numRef>
          </c:val>
          <c:extLst>
            <c:ext xmlns:c16="http://schemas.microsoft.com/office/drawing/2014/chart" uri="{C3380CC4-5D6E-409C-BE32-E72D297353CC}">
              <c16:uniqueId val="{00000000-27E0-4F31-8934-0422C3F924A4}"/>
            </c:ext>
          </c:extLst>
        </c:ser>
        <c:dLbls>
          <c:showLegendKey val="0"/>
          <c:showVal val="0"/>
          <c:showCatName val="0"/>
          <c:showSerName val="0"/>
          <c:showPercent val="0"/>
          <c:showBubbleSize val="0"/>
        </c:dLbls>
        <c:gapWidth val="150"/>
        <c:axId val="653778152"/>
        <c:axId val="65651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27E0-4F31-8934-0422C3F924A4}"/>
            </c:ext>
          </c:extLst>
        </c:ser>
        <c:dLbls>
          <c:showLegendKey val="0"/>
          <c:showVal val="0"/>
          <c:showCatName val="0"/>
          <c:showSerName val="0"/>
          <c:showPercent val="0"/>
          <c:showBubbleSize val="0"/>
        </c:dLbls>
        <c:marker val="1"/>
        <c:smooth val="0"/>
        <c:axId val="653778152"/>
        <c:axId val="656512760"/>
      </c:lineChart>
      <c:dateAx>
        <c:axId val="653778152"/>
        <c:scaling>
          <c:orientation val="minMax"/>
        </c:scaling>
        <c:delete val="1"/>
        <c:axPos val="b"/>
        <c:numFmt formatCode="ge" sourceLinked="1"/>
        <c:majorTickMark val="none"/>
        <c:minorTickMark val="none"/>
        <c:tickLblPos val="none"/>
        <c:crossAx val="656512760"/>
        <c:crosses val="autoZero"/>
        <c:auto val="1"/>
        <c:lblOffset val="100"/>
        <c:baseTimeUnit val="years"/>
      </c:dateAx>
      <c:valAx>
        <c:axId val="65651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77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22"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沖縄県　石垣市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4"/>
      <c r="AL8" s="64">
        <f>データ!$R$6</f>
        <v>49392</v>
      </c>
      <c r="AM8" s="64"/>
      <c r="AN8" s="64"/>
      <c r="AO8" s="64"/>
      <c r="AP8" s="64"/>
      <c r="AQ8" s="64"/>
      <c r="AR8" s="64"/>
      <c r="AS8" s="64"/>
      <c r="AT8" s="60">
        <f>データ!$S$6</f>
        <v>229.15</v>
      </c>
      <c r="AU8" s="61"/>
      <c r="AV8" s="61"/>
      <c r="AW8" s="61"/>
      <c r="AX8" s="61"/>
      <c r="AY8" s="61"/>
      <c r="AZ8" s="61"/>
      <c r="BA8" s="61"/>
      <c r="BB8" s="63">
        <f>データ!$T$6</f>
        <v>215.54</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70.34</v>
      </c>
      <c r="J10" s="61"/>
      <c r="K10" s="61"/>
      <c r="L10" s="61"/>
      <c r="M10" s="61"/>
      <c r="N10" s="61"/>
      <c r="O10" s="62"/>
      <c r="P10" s="63">
        <f>データ!$P$6</f>
        <v>100</v>
      </c>
      <c r="Q10" s="63"/>
      <c r="R10" s="63"/>
      <c r="S10" s="63"/>
      <c r="T10" s="63"/>
      <c r="U10" s="63"/>
      <c r="V10" s="63"/>
      <c r="W10" s="64">
        <f>データ!$Q$6</f>
        <v>2888</v>
      </c>
      <c r="X10" s="64"/>
      <c r="Y10" s="64"/>
      <c r="Z10" s="64"/>
      <c r="AA10" s="64"/>
      <c r="AB10" s="64"/>
      <c r="AC10" s="64"/>
      <c r="AD10" s="2"/>
      <c r="AE10" s="2"/>
      <c r="AF10" s="2"/>
      <c r="AG10" s="2"/>
      <c r="AH10" s="4"/>
      <c r="AI10" s="4"/>
      <c r="AJ10" s="4"/>
      <c r="AK10" s="4"/>
      <c r="AL10" s="64">
        <f>データ!$U$6</f>
        <v>48517</v>
      </c>
      <c r="AM10" s="64"/>
      <c r="AN10" s="64"/>
      <c r="AO10" s="64"/>
      <c r="AP10" s="64"/>
      <c r="AQ10" s="64"/>
      <c r="AR10" s="64"/>
      <c r="AS10" s="64"/>
      <c r="AT10" s="60">
        <f>データ!$V$6</f>
        <v>102.49</v>
      </c>
      <c r="AU10" s="61"/>
      <c r="AV10" s="61"/>
      <c r="AW10" s="61"/>
      <c r="AX10" s="61"/>
      <c r="AY10" s="61"/>
      <c r="AZ10" s="61"/>
      <c r="BA10" s="61"/>
      <c r="BB10" s="63">
        <f>データ!$W$6</f>
        <v>473.38</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118</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1"/>
      <c r="BM59" s="92"/>
      <c r="BN59" s="92"/>
      <c r="BO59" s="92"/>
      <c r="BP59" s="92"/>
      <c r="BQ59" s="92"/>
      <c r="BR59" s="92"/>
      <c r="BS59" s="92"/>
      <c r="BT59" s="92"/>
      <c r="BU59" s="92"/>
      <c r="BV59" s="92"/>
      <c r="BW59" s="92"/>
      <c r="BX59" s="92"/>
      <c r="BY59" s="92"/>
      <c r="BZ59" s="93"/>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91"/>
      <c r="BM60" s="92"/>
      <c r="BN60" s="92"/>
      <c r="BO60" s="92"/>
      <c r="BP60" s="92"/>
      <c r="BQ60" s="92"/>
      <c r="BR60" s="92"/>
      <c r="BS60" s="92"/>
      <c r="BT60" s="92"/>
      <c r="BU60" s="92"/>
      <c r="BV60" s="92"/>
      <c r="BW60" s="92"/>
      <c r="BX60" s="92"/>
      <c r="BY60" s="92"/>
      <c r="BZ60" s="93"/>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4" t="s">
        <v>119</v>
      </c>
      <c r="BM66" s="95"/>
      <c r="BN66" s="95"/>
      <c r="BO66" s="95"/>
      <c r="BP66" s="95"/>
      <c r="BQ66" s="95"/>
      <c r="BR66" s="95"/>
      <c r="BS66" s="95"/>
      <c r="BT66" s="95"/>
      <c r="BU66" s="95"/>
      <c r="BV66" s="95"/>
      <c r="BW66" s="95"/>
      <c r="BX66" s="95"/>
      <c r="BY66" s="95"/>
      <c r="BZ66" s="96"/>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4"/>
      <c r="BM67" s="95"/>
      <c r="BN67" s="95"/>
      <c r="BO67" s="95"/>
      <c r="BP67" s="95"/>
      <c r="BQ67" s="95"/>
      <c r="BR67" s="95"/>
      <c r="BS67" s="95"/>
      <c r="BT67" s="95"/>
      <c r="BU67" s="95"/>
      <c r="BV67" s="95"/>
      <c r="BW67" s="95"/>
      <c r="BX67" s="95"/>
      <c r="BY67" s="95"/>
      <c r="BZ67" s="96"/>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4"/>
      <c r="BM68" s="95"/>
      <c r="BN68" s="95"/>
      <c r="BO68" s="95"/>
      <c r="BP68" s="95"/>
      <c r="BQ68" s="95"/>
      <c r="BR68" s="95"/>
      <c r="BS68" s="95"/>
      <c r="BT68" s="95"/>
      <c r="BU68" s="95"/>
      <c r="BV68" s="95"/>
      <c r="BW68" s="95"/>
      <c r="BX68" s="95"/>
      <c r="BY68" s="95"/>
      <c r="BZ68" s="96"/>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4"/>
      <c r="BM69" s="95"/>
      <c r="BN69" s="95"/>
      <c r="BO69" s="95"/>
      <c r="BP69" s="95"/>
      <c r="BQ69" s="95"/>
      <c r="BR69" s="95"/>
      <c r="BS69" s="95"/>
      <c r="BT69" s="95"/>
      <c r="BU69" s="95"/>
      <c r="BV69" s="95"/>
      <c r="BW69" s="95"/>
      <c r="BX69" s="95"/>
      <c r="BY69" s="95"/>
      <c r="BZ69" s="96"/>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4"/>
      <c r="BM70" s="95"/>
      <c r="BN70" s="95"/>
      <c r="BO70" s="95"/>
      <c r="BP70" s="95"/>
      <c r="BQ70" s="95"/>
      <c r="BR70" s="95"/>
      <c r="BS70" s="95"/>
      <c r="BT70" s="95"/>
      <c r="BU70" s="95"/>
      <c r="BV70" s="95"/>
      <c r="BW70" s="95"/>
      <c r="BX70" s="95"/>
      <c r="BY70" s="95"/>
      <c r="BZ70" s="96"/>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4"/>
      <c r="BM71" s="95"/>
      <c r="BN71" s="95"/>
      <c r="BO71" s="95"/>
      <c r="BP71" s="95"/>
      <c r="BQ71" s="95"/>
      <c r="BR71" s="95"/>
      <c r="BS71" s="95"/>
      <c r="BT71" s="95"/>
      <c r="BU71" s="95"/>
      <c r="BV71" s="95"/>
      <c r="BW71" s="95"/>
      <c r="BX71" s="95"/>
      <c r="BY71" s="95"/>
      <c r="BZ71" s="96"/>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4"/>
      <c r="BM72" s="95"/>
      <c r="BN72" s="95"/>
      <c r="BO72" s="95"/>
      <c r="BP72" s="95"/>
      <c r="BQ72" s="95"/>
      <c r="BR72" s="95"/>
      <c r="BS72" s="95"/>
      <c r="BT72" s="95"/>
      <c r="BU72" s="95"/>
      <c r="BV72" s="95"/>
      <c r="BW72" s="95"/>
      <c r="BX72" s="95"/>
      <c r="BY72" s="95"/>
      <c r="BZ72" s="96"/>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4"/>
      <c r="BM73" s="95"/>
      <c r="BN73" s="95"/>
      <c r="BO73" s="95"/>
      <c r="BP73" s="95"/>
      <c r="BQ73" s="95"/>
      <c r="BR73" s="95"/>
      <c r="BS73" s="95"/>
      <c r="BT73" s="95"/>
      <c r="BU73" s="95"/>
      <c r="BV73" s="95"/>
      <c r="BW73" s="95"/>
      <c r="BX73" s="95"/>
      <c r="BY73" s="95"/>
      <c r="BZ73" s="96"/>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4"/>
      <c r="BM74" s="95"/>
      <c r="BN74" s="95"/>
      <c r="BO74" s="95"/>
      <c r="BP74" s="95"/>
      <c r="BQ74" s="95"/>
      <c r="BR74" s="95"/>
      <c r="BS74" s="95"/>
      <c r="BT74" s="95"/>
      <c r="BU74" s="95"/>
      <c r="BV74" s="95"/>
      <c r="BW74" s="95"/>
      <c r="BX74" s="95"/>
      <c r="BY74" s="95"/>
      <c r="BZ74" s="96"/>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4"/>
      <c r="BM75" s="95"/>
      <c r="BN75" s="95"/>
      <c r="BO75" s="95"/>
      <c r="BP75" s="95"/>
      <c r="BQ75" s="95"/>
      <c r="BR75" s="95"/>
      <c r="BS75" s="95"/>
      <c r="BT75" s="95"/>
      <c r="BU75" s="95"/>
      <c r="BV75" s="95"/>
      <c r="BW75" s="95"/>
      <c r="BX75" s="95"/>
      <c r="BY75" s="95"/>
      <c r="BZ75" s="96"/>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4"/>
      <c r="BM76" s="95"/>
      <c r="BN76" s="95"/>
      <c r="BO76" s="95"/>
      <c r="BP76" s="95"/>
      <c r="BQ76" s="95"/>
      <c r="BR76" s="95"/>
      <c r="BS76" s="95"/>
      <c r="BT76" s="95"/>
      <c r="BU76" s="95"/>
      <c r="BV76" s="95"/>
      <c r="BW76" s="95"/>
      <c r="BX76" s="95"/>
      <c r="BY76" s="95"/>
      <c r="BZ76" s="96"/>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4"/>
      <c r="BM77" s="95"/>
      <c r="BN77" s="95"/>
      <c r="BO77" s="95"/>
      <c r="BP77" s="95"/>
      <c r="BQ77" s="95"/>
      <c r="BR77" s="95"/>
      <c r="BS77" s="95"/>
      <c r="BT77" s="95"/>
      <c r="BU77" s="95"/>
      <c r="BV77" s="95"/>
      <c r="BW77" s="95"/>
      <c r="BX77" s="95"/>
      <c r="BY77" s="95"/>
      <c r="BZ77" s="96"/>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4"/>
      <c r="BM78" s="95"/>
      <c r="BN78" s="95"/>
      <c r="BO78" s="95"/>
      <c r="BP78" s="95"/>
      <c r="BQ78" s="95"/>
      <c r="BR78" s="95"/>
      <c r="BS78" s="95"/>
      <c r="BT78" s="95"/>
      <c r="BU78" s="95"/>
      <c r="BV78" s="95"/>
      <c r="BW78" s="95"/>
      <c r="BX78" s="95"/>
      <c r="BY78" s="95"/>
      <c r="BZ78" s="96"/>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94"/>
      <c r="BM79" s="95"/>
      <c r="BN79" s="95"/>
      <c r="BO79" s="95"/>
      <c r="BP79" s="95"/>
      <c r="BQ79" s="95"/>
      <c r="BR79" s="95"/>
      <c r="BS79" s="95"/>
      <c r="BT79" s="95"/>
      <c r="BU79" s="95"/>
      <c r="BV79" s="95"/>
      <c r="BW79" s="95"/>
      <c r="BX79" s="95"/>
      <c r="BY79" s="95"/>
      <c r="BZ79" s="96"/>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94"/>
      <c r="BM80" s="95"/>
      <c r="BN80" s="95"/>
      <c r="BO80" s="95"/>
      <c r="BP80" s="95"/>
      <c r="BQ80" s="95"/>
      <c r="BR80" s="95"/>
      <c r="BS80" s="95"/>
      <c r="BT80" s="95"/>
      <c r="BU80" s="95"/>
      <c r="BV80" s="95"/>
      <c r="BW80" s="95"/>
      <c r="BX80" s="95"/>
      <c r="BY80" s="95"/>
      <c r="BZ80" s="96"/>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4"/>
      <c r="BM81" s="95"/>
      <c r="BN81" s="95"/>
      <c r="BO81" s="95"/>
      <c r="BP81" s="95"/>
      <c r="BQ81" s="95"/>
      <c r="BR81" s="95"/>
      <c r="BS81" s="95"/>
      <c r="BT81" s="95"/>
      <c r="BU81" s="95"/>
      <c r="BV81" s="95"/>
      <c r="BW81" s="95"/>
      <c r="BX81" s="95"/>
      <c r="BY81" s="95"/>
      <c r="BZ81" s="9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7"/>
      <c r="BM82" s="98"/>
      <c r="BN82" s="98"/>
      <c r="BO82" s="98"/>
      <c r="BP82" s="98"/>
      <c r="BQ82" s="98"/>
      <c r="BR82" s="98"/>
      <c r="BS82" s="98"/>
      <c r="BT82" s="98"/>
      <c r="BU82" s="98"/>
      <c r="BV82" s="98"/>
      <c r="BW82" s="98"/>
      <c r="BX82" s="98"/>
      <c r="BY82" s="98"/>
      <c r="BZ82" s="99"/>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w6cUZi8Y4ZBwkr4a0jveuP8w5O+oh0g2kUIjJ9GriTRqng5hXimuA5Ieqh0QFO0NNFS+m4PpS1baImJKn5/Yg==" saltValue="5S90G7UH79rtYYgD4jR25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T1" workbookViewId="0">
      <selection activeCell="DU8" sqref="DU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472077</v>
      </c>
      <c r="D6" s="33">
        <f t="shared" si="3"/>
        <v>46</v>
      </c>
      <c r="E6" s="33">
        <f t="shared" si="3"/>
        <v>1</v>
      </c>
      <c r="F6" s="33">
        <f t="shared" si="3"/>
        <v>0</v>
      </c>
      <c r="G6" s="33">
        <f t="shared" si="3"/>
        <v>1</v>
      </c>
      <c r="H6" s="33" t="str">
        <f t="shared" si="3"/>
        <v>沖縄県　石垣市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70.34</v>
      </c>
      <c r="P6" s="34">
        <f t="shared" si="3"/>
        <v>100</v>
      </c>
      <c r="Q6" s="34">
        <f t="shared" si="3"/>
        <v>2888</v>
      </c>
      <c r="R6" s="34">
        <f t="shared" si="3"/>
        <v>49392</v>
      </c>
      <c r="S6" s="34">
        <f t="shared" si="3"/>
        <v>229.15</v>
      </c>
      <c r="T6" s="34">
        <f t="shared" si="3"/>
        <v>215.54</v>
      </c>
      <c r="U6" s="34">
        <f t="shared" si="3"/>
        <v>48517</v>
      </c>
      <c r="V6" s="34">
        <f t="shared" si="3"/>
        <v>102.49</v>
      </c>
      <c r="W6" s="34">
        <f t="shared" si="3"/>
        <v>473.38</v>
      </c>
      <c r="X6" s="35">
        <f>IF(X7="",NA(),X7)</f>
        <v>108.73</v>
      </c>
      <c r="Y6" s="35">
        <f t="shared" ref="Y6:AG6" si="4">IF(Y7="",NA(),Y7)</f>
        <v>122.31</v>
      </c>
      <c r="Z6" s="35">
        <f t="shared" si="4"/>
        <v>118.13</v>
      </c>
      <c r="AA6" s="35">
        <f t="shared" si="4"/>
        <v>115.72</v>
      </c>
      <c r="AB6" s="35">
        <f t="shared" si="4"/>
        <v>123.21</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2604.9899999999998</v>
      </c>
      <c r="AU6" s="35">
        <f t="shared" ref="AU6:BC6" si="6">IF(AU7="",NA(),AU7)</f>
        <v>186.19</v>
      </c>
      <c r="AV6" s="35">
        <f t="shared" si="6"/>
        <v>250.73</v>
      </c>
      <c r="AW6" s="35">
        <f t="shared" si="6"/>
        <v>261.54000000000002</v>
      </c>
      <c r="AX6" s="35">
        <f t="shared" si="6"/>
        <v>330.4</v>
      </c>
      <c r="AY6" s="35">
        <f t="shared" si="6"/>
        <v>909.68</v>
      </c>
      <c r="AZ6" s="35">
        <f t="shared" si="6"/>
        <v>382.09</v>
      </c>
      <c r="BA6" s="35">
        <f t="shared" si="6"/>
        <v>371.31</v>
      </c>
      <c r="BB6" s="35">
        <f t="shared" si="6"/>
        <v>377.63</v>
      </c>
      <c r="BC6" s="35">
        <f t="shared" si="6"/>
        <v>357.34</v>
      </c>
      <c r="BD6" s="34" t="str">
        <f>IF(BD7="","",IF(BD7="-","【-】","【"&amp;SUBSTITUTE(TEXT(BD7,"#,##0.00"),"-","△")&amp;"】"))</f>
        <v>【264.34】</v>
      </c>
      <c r="BE6" s="35">
        <f>IF(BE7="",NA(),BE7)</f>
        <v>602.28</v>
      </c>
      <c r="BF6" s="35">
        <f t="shared" ref="BF6:BN6" si="7">IF(BF7="",NA(),BF7)</f>
        <v>550.12</v>
      </c>
      <c r="BG6" s="35">
        <f t="shared" si="7"/>
        <v>495.68</v>
      </c>
      <c r="BH6" s="35">
        <f t="shared" si="7"/>
        <v>452.42</v>
      </c>
      <c r="BI6" s="35">
        <f t="shared" si="7"/>
        <v>406.01</v>
      </c>
      <c r="BJ6" s="35">
        <f t="shared" si="7"/>
        <v>382.65</v>
      </c>
      <c r="BK6" s="35">
        <f t="shared" si="7"/>
        <v>385.06</v>
      </c>
      <c r="BL6" s="35">
        <f t="shared" si="7"/>
        <v>373.09</v>
      </c>
      <c r="BM6" s="35">
        <f t="shared" si="7"/>
        <v>364.71</v>
      </c>
      <c r="BN6" s="35">
        <f t="shared" si="7"/>
        <v>373.69</v>
      </c>
      <c r="BO6" s="34" t="str">
        <f>IF(BO7="","",IF(BO7="-","【-】","【"&amp;SUBSTITUTE(TEXT(BO7,"#,##0.00"),"-","△")&amp;"】"))</f>
        <v>【274.27】</v>
      </c>
      <c r="BP6" s="35">
        <f>IF(BP7="",NA(),BP7)</f>
        <v>104.02</v>
      </c>
      <c r="BQ6" s="35">
        <f t="shared" ref="BQ6:BY6" si="8">IF(BQ7="",NA(),BQ7)</f>
        <v>117.15</v>
      </c>
      <c r="BR6" s="35">
        <f t="shared" si="8"/>
        <v>119.98</v>
      </c>
      <c r="BS6" s="35">
        <f t="shared" si="8"/>
        <v>117.45</v>
      </c>
      <c r="BT6" s="35">
        <f t="shared" si="8"/>
        <v>126.97</v>
      </c>
      <c r="BU6" s="35">
        <f t="shared" si="8"/>
        <v>96.1</v>
      </c>
      <c r="BV6" s="35">
        <f t="shared" si="8"/>
        <v>99.07</v>
      </c>
      <c r="BW6" s="35">
        <f t="shared" si="8"/>
        <v>99.99</v>
      </c>
      <c r="BX6" s="35">
        <f t="shared" si="8"/>
        <v>100.65</v>
      </c>
      <c r="BY6" s="35">
        <f t="shared" si="8"/>
        <v>99.87</v>
      </c>
      <c r="BZ6" s="34" t="str">
        <f>IF(BZ7="","",IF(BZ7="-","【-】","【"&amp;SUBSTITUTE(TEXT(BZ7,"#,##0.00"),"-","△")&amp;"】"))</f>
        <v>【104.36】</v>
      </c>
      <c r="CA6" s="35">
        <f>IF(CA7="",NA(),CA7)</f>
        <v>173.05</v>
      </c>
      <c r="CB6" s="35">
        <f t="shared" ref="CB6:CJ6" si="9">IF(CB7="",NA(),CB7)</f>
        <v>154.33000000000001</v>
      </c>
      <c r="CC6" s="35">
        <f t="shared" si="9"/>
        <v>151.36000000000001</v>
      </c>
      <c r="CD6" s="35">
        <f t="shared" si="9"/>
        <v>155.34</v>
      </c>
      <c r="CE6" s="35">
        <f t="shared" si="9"/>
        <v>146.19</v>
      </c>
      <c r="CF6" s="35">
        <f t="shared" si="9"/>
        <v>178.39</v>
      </c>
      <c r="CG6" s="35">
        <f t="shared" si="9"/>
        <v>173.03</v>
      </c>
      <c r="CH6" s="35">
        <f t="shared" si="9"/>
        <v>171.15</v>
      </c>
      <c r="CI6" s="35">
        <f t="shared" si="9"/>
        <v>170.19</v>
      </c>
      <c r="CJ6" s="35">
        <f t="shared" si="9"/>
        <v>171.81</v>
      </c>
      <c r="CK6" s="34" t="str">
        <f>IF(CK7="","",IF(CK7="-","【-】","【"&amp;SUBSTITUTE(TEXT(CK7,"#,##0.00"),"-","△")&amp;"】"))</f>
        <v>【165.71】</v>
      </c>
      <c r="CL6" s="35">
        <f>IF(CL7="",NA(),CL7)</f>
        <v>73.75</v>
      </c>
      <c r="CM6" s="35">
        <f t="shared" ref="CM6:CU6" si="10">IF(CM7="",NA(),CM7)</f>
        <v>73.48</v>
      </c>
      <c r="CN6" s="35">
        <f t="shared" si="10"/>
        <v>73.91</v>
      </c>
      <c r="CO6" s="35">
        <f t="shared" si="10"/>
        <v>75.38</v>
      </c>
      <c r="CP6" s="35">
        <f t="shared" si="10"/>
        <v>81.22</v>
      </c>
      <c r="CQ6" s="35">
        <f t="shared" si="10"/>
        <v>59.23</v>
      </c>
      <c r="CR6" s="35">
        <f t="shared" si="10"/>
        <v>58.58</v>
      </c>
      <c r="CS6" s="35">
        <f t="shared" si="10"/>
        <v>58.53</v>
      </c>
      <c r="CT6" s="35">
        <f t="shared" si="10"/>
        <v>59.01</v>
      </c>
      <c r="CU6" s="35">
        <f t="shared" si="10"/>
        <v>60.03</v>
      </c>
      <c r="CV6" s="34" t="str">
        <f>IF(CV7="","",IF(CV7="-","【-】","【"&amp;SUBSTITUTE(TEXT(CV7,"#,##0.00"),"-","△")&amp;"】"))</f>
        <v>【60.41】</v>
      </c>
      <c r="CW6" s="35">
        <f>IF(CW7="",NA(),CW7)</f>
        <v>86.1</v>
      </c>
      <c r="CX6" s="35">
        <f t="shared" ref="CX6:DF6" si="11">IF(CX7="",NA(),CX7)</f>
        <v>86.18</v>
      </c>
      <c r="CY6" s="35">
        <f t="shared" si="11"/>
        <v>86.13</v>
      </c>
      <c r="CZ6" s="35">
        <f t="shared" si="11"/>
        <v>86.14</v>
      </c>
      <c r="DA6" s="35">
        <f t="shared" si="11"/>
        <v>82</v>
      </c>
      <c r="DB6" s="35">
        <f t="shared" si="11"/>
        <v>85.53</v>
      </c>
      <c r="DC6" s="35">
        <f t="shared" si="11"/>
        <v>85.23</v>
      </c>
      <c r="DD6" s="35">
        <f t="shared" si="11"/>
        <v>85.26</v>
      </c>
      <c r="DE6" s="35">
        <f t="shared" si="11"/>
        <v>85.37</v>
      </c>
      <c r="DF6" s="35">
        <f t="shared" si="11"/>
        <v>84.81</v>
      </c>
      <c r="DG6" s="34" t="str">
        <f>IF(DG7="","",IF(DG7="-","【-】","【"&amp;SUBSTITUTE(TEXT(DG7,"#,##0.00"),"-","△")&amp;"】"))</f>
        <v>【89.93】</v>
      </c>
      <c r="DH6" s="35">
        <f>IF(DH7="",NA(),DH7)</f>
        <v>21.6</v>
      </c>
      <c r="DI6" s="35">
        <f t="shared" ref="DI6:DQ6" si="12">IF(DI7="",NA(),DI7)</f>
        <v>43.42</v>
      </c>
      <c r="DJ6" s="35">
        <f t="shared" si="12"/>
        <v>45.34</v>
      </c>
      <c r="DK6" s="35">
        <f t="shared" si="12"/>
        <v>47.38</v>
      </c>
      <c r="DL6" s="35">
        <f t="shared" si="12"/>
        <v>49.42</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3.92</v>
      </c>
      <c r="DT6" s="35">
        <f t="shared" ref="DT6:EB6" si="13">IF(DT7="",NA(),DT7)</f>
        <v>4.24</v>
      </c>
      <c r="DU6" s="35">
        <f t="shared" si="13"/>
        <v>4.22</v>
      </c>
      <c r="DV6" s="35">
        <f t="shared" si="13"/>
        <v>4.32</v>
      </c>
      <c r="DW6" s="35">
        <f t="shared" si="13"/>
        <v>5.8</v>
      </c>
      <c r="DX6" s="35">
        <f t="shared" si="13"/>
        <v>8.39</v>
      </c>
      <c r="DY6" s="35">
        <f t="shared" si="13"/>
        <v>10.09</v>
      </c>
      <c r="DZ6" s="35">
        <f t="shared" si="13"/>
        <v>10.54</v>
      </c>
      <c r="EA6" s="35">
        <f t="shared" si="13"/>
        <v>12.03</v>
      </c>
      <c r="EB6" s="35">
        <f t="shared" si="13"/>
        <v>12.19</v>
      </c>
      <c r="EC6" s="34" t="str">
        <f>IF(EC7="","",IF(EC7="-","【-】","【"&amp;SUBSTITUTE(TEXT(EC7,"#,##0.00"),"-","△")&amp;"】"))</f>
        <v>【15.89】</v>
      </c>
      <c r="ED6" s="35">
        <f>IF(ED7="",NA(),ED7)</f>
        <v>0.06</v>
      </c>
      <c r="EE6" s="35">
        <f t="shared" ref="EE6:EM6" si="14">IF(EE7="",NA(),EE7)</f>
        <v>0.13</v>
      </c>
      <c r="EF6" s="35">
        <f t="shared" si="14"/>
        <v>0.1</v>
      </c>
      <c r="EG6" s="35">
        <f t="shared" si="14"/>
        <v>0.08</v>
      </c>
      <c r="EH6" s="35">
        <f t="shared" si="14"/>
        <v>0.17</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472077</v>
      </c>
      <c r="D7" s="37">
        <v>46</v>
      </c>
      <c r="E7" s="37">
        <v>1</v>
      </c>
      <c r="F7" s="37">
        <v>0</v>
      </c>
      <c r="G7" s="37">
        <v>1</v>
      </c>
      <c r="H7" s="37" t="s">
        <v>105</v>
      </c>
      <c r="I7" s="37" t="s">
        <v>106</v>
      </c>
      <c r="J7" s="37" t="s">
        <v>107</v>
      </c>
      <c r="K7" s="37" t="s">
        <v>108</v>
      </c>
      <c r="L7" s="37" t="s">
        <v>109</v>
      </c>
      <c r="M7" s="37" t="s">
        <v>110</v>
      </c>
      <c r="N7" s="38" t="s">
        <v>111</v>
      </c>
      <c r="O7" s="38">
        <v>70.34</v>
      </c>
      <c r="P7" s="38">
        <v>100</v>
      </c>
      <c r="Q7" s="38">
        <v>2888</v>
      </c>
      <c r="R7" s="38">
        <v>49392</v>
      </c>
      <c r="S7" s="38">
        <v>229.15</v>
      </c>
      <c r="T7" s="38">
        <v>215.54</v>
      </c>
      <c r="U7" s="38">
        <v>48517</v>
      </c>
      <c r="V7" s="38">
        <v>102.49</v>
      </c>
      <c r="W7" s="38">
        <v>473.38</v>
      </c>
      <c r="X7" s="38">
        <v>108.73</v>
      </c>
      <c r="Y7" s="38">
        <v>122.31</v>
      </c>
      <c r="Z7" s="38">
        <v>118.13</v>
      </c>
      <c r="AA7" s="38">
        <v>115.72</v>
      </c>
      <c r="AB7" s="38">
        <v>123.21</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2604.9899999999998</v>
      </c>
      <c r="AU7" s="38">
        <v>186.19</v>
      </c>
      <c r="AV7" s="38">
        <v>250.73</v>
      </c>
      <c r="AW7" s="38">
        <v>261.54000000000002</v>
      </c>
      <c r="AX7" s="38">
        <v>330.4</v>
      </c>
      <c r="AY7" s="38">
        <v>909.68</v>
      </c>
      <c r="AZ7" s="38">
        <v>382.09</v>
      </c>
      <c r="BA7" s="38">
        <v>371.31</v>
      </c>
      <c r="BB7" s="38">
        <v>377.63</v>
      </c>
      <c r="BC7" s="38">
        <v>357.34</v>
      </c>
      <c r="BD7" s="38">
        <v>264.33999999999997</v>
      </c>
      <c r="BE7" s="38">
        <v>602.28</v>
      </c>
      <c r="BF7" s="38">
        <v>550.12</v>
      </c>
      <c r="BG7" s="38">
        <v>495.68</v>
      </c>
      <c r="BH7" s="38">
        <v>452.42</v>
      </c>
      <c r="BI7" s="38">
        <v>406.01</v>
      </c>
      <c r="BJ7" s="38">
        <v>382.65</v>
      </c>
      <c r="BK7" s="38">
        <v>385.06</v>
      </c>
      <c r="BL7" s="38">
        <v>373.09</v>
      </c>
      <c r="BM7" s="38">
        <v>364.71</v>
      </c>
      <c r="BN7" s="38">
        <v>373.69</v>
      </c>
      <c r="BO7" s="38">
        <v>274.27</v>
      </c>
      <c r="BP7" s="38">
        <v>104.02</v>
      </c>
      <c r="BQ7" s="38">
        <v>117.15</v>
      </c>
      <c r="BR7" s="38">
        <v>119.98</v>
      </c>
      <c r="BS7" s="38">
        <v>117.45</v>
      </c>
      <c r="BT7" s="38">
        <v>126.97</v>
      </c>
      <c r="BU7" s="38">
        <v>96.1</v>
      </c>
      <c r="BV7" s="38">
        <v>99.07</v>
      </c>
      <c r="BW7" s="38">
        <v>99.99</v>
      </c>
      <c r="BX7" s="38">
        <v>100.65</v>
      </c>
      <c r="BY7" s="38">
        <v>99.87</v>
      </c>
      <c r="BZ7" s="38">
        <v>104.36</v>
      </c>
      <c r="CA7" s="38">
        <v>173.05</v>
      </c>
      <c r="CB7" s="38">
        <v>154.33000000000001</v>
      </c>
      <c r="CC7" s="38">
        <v>151.36000000000001</v>
      </c>
      <c r="CD7" s="38">
        <v>155.34</v>
      </c>
      <c r="CE7" s="38">
        <v>146.19</v>
      </c>
      <c r="CF7" s="38">
        <v>178.39</v>
      </c>
      <c r="CG7" s="38">
        <v>173.03</v>
      </c>
      <c r="CH7" s="38">
        <v>171.15</v>
      </c>
      <c r="CI7" s="38">
        <v>170.19</v>
      </c>
      <c r="CJ7" s="38">
        <v>171.81</v>
      </c>
      <c r="CK7" s="38">
        <v>165.71</v>
      </c>
      <c r="CL7" s="38">
        <v>73.75</v>
      </c>
      <c r="CM7" s="38">
        <v>73.48</v>
      </c>
      <c r="CN7" s="38">
        <v>73.91</v>
      </c>
      <c r="CO7" s="38">
        <v>75.38</v>
      </c>
      <c r="CP7" s="38">
        <v>81.22</v>
      </c>
      <c r="CQ7" s="38">
        <v>59.23</v>
      </c>
      <c r="CR7" s="38">
        <v>58.58</v>
      </c>
      <c r="CS7" s="38">
        <v>58.53</v>
      </c>
      <c r="CT7" s="38">
        <v>59.01</v>
      </c>
      <c r="CU7" s="38">
        <v>60.03</v>
      </c>
      <c r="CV7" s="38">
        <v>60.41</v>
      </c>
      <c r="CW7" s="38">
        <v>86.1</v>
      </c>
      <c r="CX7" s="38">
        <v>86.18</v>
      </c>
      <c r="CY7" s="38">
        <v>86.13</v>
      </c>
      <c r="CZ7" s="38">
        <v>86.14</v>
      </c>
      <c r="DA7" s="38">
        <v>82</v>
      </c>
      <c r="DB7" s="38">
        <v>85.53</v>
      </c>
      <c r="DC7" s="38">
        <v>85.23</v>
      </c>
      <c r="DD7" s="38">
        <v>85.26</v>
      </c>
      <c r="DE7" s="38">
        <v>85.37</v>
      </c>
      <c r="DF7" s="38">
        <v>84.81</v>
      </c>
      <c r="DG7" s="38">
        <v>89.93</v>
      </c>
      <c r="DH7" s="38">
        <v>21.6</v>
      </c>
      <c r="DI7" s="38">
        <v>43.42</v>
      </c>
      <c r="DJ7" s="38">
        <v>45.34</v>
      </c>
      <c r="DK7" s="38">
        <v>47.38</v>
      </c>
      <c r="DL7" s="38">
        <v>49.42</v>
      </c>
      <c r="DM7" s="38">
        <v>37.340000000000003</v>
      </c>
      <c r="DN7" s="38">
        <v>44.31</v>
      </c>
      <c r="DO7" s="38">
        <v>45.75</v>
      </c>
      <c r="DP7" s="38">
        <v>46.9</v>
      </c>
      <c r="DQ7" s="38">
        <v>47.28</v>
      </c>
      <c r="DR7" s="38">
        <v>48.12</v>
      </c>
      <c r="DS7" s="38">
        <v>3.92</v>
      </c>
      <c r="DT7" s="38">
        <v>4.24</v>
      </c>
      <c r="DU7" s="38">
        <v>4.22</v>
      </c>
      <c r="DV7" s="38">
        <v>4.32</v>
      </c>
      <c r="DW7" s="38">
        <v>5.8</v>
      </c>
      <c r="DX7" s="38">
        <v>8.39</v>
      </c>
      <c r="DY7" s="38">
        <v>10.09</v>
      </c>
      <c r="DZ7" s="38">
        <v>10.54</v>
      </c>
      <c r="EA7" s="38">
        <v>12.03</v>
      </c>
      <c r="EB7" s="38">
        <v>12.19</v>
      </c>
      <c r="EC7" s="38">
        <v>15.89</v>
      </c>
      <c r="ED7" s="38">
        <v>0.06</v>
      </c>
      <c r="EE7" s="38">
        <v>0.13</v>
      </c>
      <c r="EF7" s="38">
        <v>0.1</v>
      </c>
      <c r="EG7" s="38">
        <v>0.08</v>
      </c>
      <c r="EH7" s="38">
        <v>0.17</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OCC-PC002</cp:lastModifiedBy>
  <cp:lastPrinted>2019-01-17T01:22:50Z</cp:lastPrinted>
  <dcterms:created xsi:type="dcterms:W3CDTF">2018-12-03T08:39:56Z</dcterms:created>
  <dcterms:modified xsi:type="dcterms:W3CDTF">2019-01-17T01:24:37Z</dcterms:modified>
  <cp:category/>
</cp:coreProperties>
</file>