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20490" windowHeight="781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<sst xmlns="http://schemas.openxmlformats.org/spreadsheetml/2006/main" count="235" uniqueCount="120">
  <si>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</si>
  <si>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</si>
  <si>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</si>
  <si>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</si>
  <si>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</si>
  <si>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</si>
  <si>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</si>
  <si>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</si>
  <si>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</si>
  <si>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</si>
  <si>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</si>
  <si>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</si>
  <si>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</si>
  <si>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</si>
  <si>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</si>
  <si>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</si>
  <si>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</si>
  <si>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</si>
  <si>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</si>
  <si>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</si>
  <si>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</si>
  <si>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</si>
  <si>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</si>
  <si>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</si>
  <si>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</si>
  <si>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</si>
  <si>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</si>
  <si>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</si>
  <si>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</si>
  <si>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</si>
  <si>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</si>
  <si>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</si>
  <si>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</si>
  <si>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</si>
  <si>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</si>
  <si>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</si>
  <si>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</si>
  <si>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</si>
  <si>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</si>
  <si>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</si>
  <si>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</si>
  <si>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</si>
  <si>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</si>
  <si>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</si>
  <si>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</si>
  <si>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</si>
  <si>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</si>
  <si>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</si>
  <si>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</si>
  <si>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</si>
  <si>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</si>
  <si>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</si>
  <si>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</si>
  <si>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</si>
  <si>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</si>
  <si>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</si>
  <si>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</si>
  <si>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</si>
  <si>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</si>
  <si>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</si>
  <si>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</si>
  <si>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</si>
  <si>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</si>
  <si>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</si>
  <si>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</si>
  <si>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</si>
  <si>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</si>
  <si>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</si>
  <si>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</si>
  <si>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</si>
  <si>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</si>
  <si>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</si>
  <si>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</si>
  <si>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</si>
  <si>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</si>
  <si>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</si>
  <si>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</si>
  <si>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</si>
  <si>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</si>
  <si>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</si>
  <si>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</si>
  <si>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</si>
  <si>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</si>
  <si>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</si>
  <si>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</si>
  <si>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</si>
  <si>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</si>
  <si>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</si>
  <si>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</si>
  <si>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</si>
  <si>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</si>
  <si>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</si>
  <si>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</si>
  <si>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</si>
  <si>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</si>
  <si>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</si>
  <si>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</si>
  <si>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</si>
  <si>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</si>
  <si>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</si>
  <si>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</si>
  <si>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</si>
  <si>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</si>
  <si>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</si>
  <si>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</si>
  <si>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</si>
  <si>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</si>
  <si>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</si>
  <si>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</si>
  <si>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</si>
  <si>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</si>
  <si>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</si>
  <si>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</si>
  <si>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</si>
  <si>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</si>
  <si>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</si>
  <si>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</si>
  <si>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一般的に数値が高いほど法定耐用年数に近い資産が多いことを示しています。平成２６年度から基幹管路の耐震化更新に着手しています。
②管路経年化率　　　　　　　　　　　　　
法定耐用年数を過ぎた管路の割合は類似団体平均値に比べ低い値を示しています。今後、一定の条件を満たす管路においては、法定耐用年数を超過しても更新時期を延命化することから経年化率は上昇していきます。　　　　　　　　　　　　　　　　　　　　　　　　③管路更新率　　　　　　　　　　　　　　　　　　　　　
当該年度に更新した管路延長の割合を示す指標です。法定耐用年数４０年更新を基準とすると１年で2.5％の更新率となります。特に管路については、法定耐用年数よりも長く使用できると判断される区間については延命化（長寿命化）を図りつつ、更新需要の平準化、優先順位の決定により計画的に更新する必要があります。　　　　　　　　　　　　　　　　　　　　　　　　　　　　　　　　　　　　　　　　　　　　　　　　　　　　　　　　　　　　　　　　　　　　　　　　　　　　　　　　　　　　　　　　　　　　　　　　　　　　　　　　　　　　　　　　</t>
    <rPh sb="1" eb="3">
      <t>ユウケイ</t>
    </rPh>
    <rPh sb="3" eb="5">
      <t>コテイ</t>
    </rPh>
    <rPh sb="5" eb="7">
      <t>シサン</t>
    </rPh>
    <rPh sb="7" eb="9">
      <t>ゲンカ</t>
    </rPh>
    <rPh sb="9" eb="11">
      <t>ショウキャク</t>
    </rPh>
    <rPh sb="11" eb="12">
      <t>リツ</t>
    </rPh>
    <rPh sb="27" eb="30">
      <t>イッパンテキ</t>
    </rPh>
    <rPh sb="31" eb="33">
      <t>スウチ</t>
    </rPh>
    <rPh sb="34" eb="35">
      <t>タカ</t>
    </rPh>
    <rPh sb="38" eb="40">
      <t>ホウテイ</t>
    </rPh>
    <rPh sb="40" eb="42">
      <t>タイヨウ</t>
    </rPh>
    <rPh sb="42" eb="44">
      <t>ネンスウ</t>
    </rPh>
    <rPh sb="45" eb="46">
      <t>チカ</t>
    </rPh>
    <rPh sb="47" eb="49">
      <t>シサン</t>
    </rPh>
    <rPh sb="50" eb="51">
      <t>オオ</t>
    </rPh>
    <rPh sb="55" eb="56">
      <t>シメ</t>
    </rPh>
    <rPh sb="62" eb="64">
      <t>ヘイセイ</t>
    </rPh>
    <rPh sb="66" eb="67">
      <t>ネン</t>
    </rPh>
    <rPh sb="67" eb="68">
      <t>ド</t>
    </rPh>
    <rPh sb="70" eb="72">
      <t>キカン</t>
    </rPh>
    <rPh sb="72" eb="73">
      <t>カン</t>
    </rPh>
    <rPh sb="73" eb="74">
      <t>ロ</t>
    </rPh>
    <rPh sb="75" eb="78">
      <t>タイシンカ</t>
    </rPh>
    <rPh sb="78" eb="80">
      <t>コウシン</t>
    </rPh>
    <rPh sb="81" eb="83">
      <t>チャクシュ</t>
    </rPh>
    <rPh sb="91" eb="93">
      <t>カンロ</t>
    </rPh>
    <rPh sb="93" eb="96">
      <t>ケイネンカ</t>
    </rPh>
    <rPh sb="96" eb="97">
      <t>リツ</t>
    </rPh>
    <rPh sb="111" eb="113">
      <t>ホウテイ</t>
    </rPh>
    <rPh sb="113" eb="115">
      <t>タイヨウ</t>
    </rPh>
    <rPh sb="115" eb="117">
      <t>ネンスウ</t>
    </rPh>
    <rPh sb="118" eb="119">
      <t>ス</t>
    </rPh>
    <rPh sb="121" eb="123">
      <t>カンロ</t>
    </rPh>
    <rPh sb="124" eb="126">
      <t>ワリアイ</t>
    </rPh>
    <rPh sb="127" eb="129">
      <t>ルイジ</t>
    </rPh>
    <rPh sb="129" eb="131">
      <t>ダンタイ</t>
    </rPh>
    <rPh sb="131" eb="133">
      <t>ヘイキン</t>
    </rPh>
    <rPh sb="133" eb="134">
      <t>チ</t>
    </rPh>
    <rPh sb="135" eb="136">
      <t>クラ</t>
    </rPh>
    <rPh sb="137" eb="138">
      <t>ヒク</t>
    </rPh>
    <rPh sb="139" eb="140">
      <t>ネ</t>
    </rPh>
    <rPh sb="141" eb="142">
      <t>シメ</t>
    </rPh>
    <rPh sb="148" eb="150">
      <t>コンゴ</t>
    </rPh>
    <rPh sb="151" eb="153">
      <t>イッテイ</t>
    </rPh>
    <rPh sb="154" eb="156">
      <t>ジョウケン</t>
    </rPh>
    <rPh sb="157" eb="158">
      <t>ミ</t>
    </rPh>
    <rPh sb="160" eb="161">
      <t>カン</t>
    </rPh>
    <rPh sb="161" eb="162">
      <t>ロ</t>
    </rPh>
    <rPh sb="168" eb="170">
      <t>ホウテイ</t>
    </rPh>
    <rPh sb="170" eb="172">
      <t>タイヨウ</t>
    </rPh>
    <rPh sb="172" eb="174">
      <t>ネンスウ</t>
    </rPh>
    <rPh sb="175" eb="177">
      <t>チョウカ</t>
    </rPh>
    <rPh sb="180" eb="182">
      <t>コウシン</t>
    </rPh>
    <rPh sb="182" eb="184">
      <t>ジキ</t>
    </rPh>
    <rPh sb="185" eb="187">
      <t>エンメイ</t>
    </rPh>
    <rPh sb="187" eb="188">
      <t>カ</t>
    </rPh>
    <rPh sb="194" eb="197">
      <t>ケイネンカ</t>
    </rPh>
    <rPh sb="197" eb="198">
      <t>リツ</t>
    </rPh>
    <rPh sb="199" eb="201">
      <t>ジョウショウ</t>
    </rPh>
    <rPh sb="233" eb="235">
      <t>カンロ</t>
    </rPh>
    <rPh sb="235" eb="237">
      <t>コウシン</t>
    </rPh>
    <rPh sb="237" eb="238">
      <t>リツ</t>
    </rPh>
    <rPh sb="260" eb="262">
      <t>トウガイ</t>
    </rPh>
    <rPh sb="262" eb="264">
      <t>ネンド</t>
    </rPh>
    <rPh sb="265" eb="267">
      <t>コウシン</t>
    </rPh>
    <rPh sb="269" eb="271">
      <t>カンロ</t>
    </rPh>
    <rPh sb="271" eb="273">
      <t>エンチョウ</t>
    </rPh>
    <rPh sb="274" eb="276">
      <t>ワリアイ</t>
    </rPh>
    <rPh sb="277" eb="278">
      <t>シメ</t>
    </rPh>
    <rPh sb="279" eb="281">
      <t>シヒョウ</t>
    </rPh>
    <rPh sb="284" eb="290">
      <t>ホウテイタイヨウネンスウ</t>
    </rPh>
    <rPh sb="292" eb="293">
      <t>ネン</t>
    </rPh>
    <rPh sb="293" eb="295">
      <t>コウシン</t>
    </rPh>
    <rPh sb="296" eb="298">
      <t>キジュン</t>
    </rPh>
    <rPh sb="303" eb="304">
      <t>ネン</t>
    </rPh>
    <rPh sb="310" eb="312">
      <t>コウシン</t>
    </rPh>
    <rPh sb="312" eb="313">
      <t>リツ</t>
    </rPh>
    <rPh sb="319" eb="320">
      <t>トク</t>
    </rPh>
    <rPh sb="321" eb="322">
      <t>カン</t>
    </rPh>
    <rPh sb="322" eb="323">
      <t>ロ</t>
    </rPh>
    <rPh sb="329" eb="331">
      <t>ホウテイ</t>
    </rPh>
    <rPh sb="331" eb="335">
      <t>タイヨウネンスウ</t>
    </rPh>
    <rPh sb="338" eb="339">
      <t>ナガ</t>
    </rPh>
    <rPh sb="340" eb="342">
      <t>シヨウ</t>
    </rPh>
    <rPh sb="346" eb="348">
      <t>ハンダン</t>
    </rPh>
    <rPh sb="351" eb="353">
      <t>クカン</t>
    </rPh>
    <rPh sb="358" eb="360">
      <t>エンメイ</t>
    </rPh>
    <rPh sb="360" eb="361">
      <t>カ</t>
    </rPh>
    <rPh sb="362" eb="364">
      <t>チョウジュ</t>
    </rPh>
    <rPh sb="364" eb="365">
      <t>メイ</t>
    </rPh>
    <rPh sb="365" eb="366">
      <t>カ</t>
    </rPh>
    <rPh sb="368" eb="369">
      <t>ハカ</t>
    </rPh>
    <rPh sb="373" eb="375">
      <t>コウシン</t>
    </rPh>
    <rPh sb="375" eb="377">
      <t>ジュヨウ</t>
    </rPh>
    <rPh sb="378" eb="381">
      <t>ヘイジュンカ</t>
    </rPh>
    <rPh sb="382" eb="384">
      <t>ユウセン</t>
    </rPh>
    <rPh sb="384" eb="386">
      <t>ジュンイ</t>
    </rPh>
    <rPh sb="387" eb="389">
      <t>ケッテイ</t>
    </rPh>
    <rPh sb="392" eb="394">
      <t>ケイカク</t>
    </rPh>
    <rPh sb="394" eb="395">
      <t>テキ</t>
    </rPh>
    <rPh sb="396" eb="398">
      <t>コウシン</t>
    </rPh>
    <rPh sb="400" eb="402">
      <t>ヒツヨウ</t>
    </rPh>
    <phoneticPr fontId="4"/>
  </si>
  <si>
    <t>全国的には、人口減少による給水収益の減少と施設の大量更新により水道事業の経営は非常に厳しい状況となっていますが、沖縄県においては、今後も人口の増加が予測されていることから給水収益の微増傾向を続くと予測しています。しかしながら、、給水区域内における商工業、大型施設、インバウンド等の社会的要因による急激な需要増加も見込まれないことから、引き続き経営の効率化に取り組む必要があります。
経営状況は今後も良好な状態で推移していくと予想されますが、その間に更新需要の原資を効果的に内部留保資金しつつ、現有施設の長寿命化を図り、計画的に拡張と更新を進めていく必要があります。</t>
    <rPh sb="0" eb="2">
      <t>ゼンコク</t>
    </rPh>
    <rPh sb="2" eb="3">
      <t>テキ</t>
    </rPh>
    <rPh sb="6" eb="8">
      <t>ジンコウ</t>
    </rPh>
    <rPh sb="8" eb="10">
      <t>ゲンショウ</t>
    </rPh>
    <rPh sb="13" eb="15">
      <t>キュウスイ</t>
    </rPh>
    <rPh sb="15" eb="17">
      <t>シュウエキ</t>
    </rPh>
    <rPh sb="18" eb="20">
      <t>ゲンショウ</t>
    </rPh>
    <rPh sb="21" eb="23">
      <t>シセツ</t>
    </rPh>
    <rPh sb="65" eb="67">
      <t>コンゴ</t>
    </rPh>
    <rPh sb="90" eb="92">
      <t>ビゾウ</t>
    </rPh>
    <rPh sb="95" eb="96">
      <t>ツヅ</t>
    </rPh>
    <rPh sb="98" eb="100">
      <t>ヨソク</t>
    </rPh>
    <rPh sb="124" eb="126">
      <t>コウギョウ</t>
    </rPh>
    <rPh sb="127" eb="129">
      <t>オオガタ</t>
    </rPh>
    <rPh sb="129" eb="131">
      <t>シセツ</t>
    </rPh>
    <rPh sb="140" eb="143">
      <t>シャカイテキ</t>
    </rPh>
    <rPh sb="143" eb="145">
      <t>ヨウイン</t>
    </rPh>
    <rPh sb="148" eb="150">
      <t>キュウゲキ</t>
    </rPh>
    <rPh sb="151" eb="153">
      <t>ジュヨウ</t>
    </rPh>
    <rPh sb="153" eb="155">
      <t>ゾウカ</t>
    </rPh>
    <rPh sb="156" eb="158">
      <t>ミコ</t>
    </rPh>
    <rPh sb="167" eb="168">
      <t>ヒ</t>
    </rPh>
    <rPh sb="169" eb="170">
      <t>ツヅ</t>
    </rPh>
    <rPh sb="174" eb="177">
      <t>コウリツカ</t>
    </rPh>
    <rPh sb="178" eb="179">
      <t>ト</t>
    </rPh>
    <rPh sb="180" eb="181">
      <t>ク</t>
    </rPh>
    <rPh sb="182" eb="184">
      <t>ヒツヨウ</t>
    </rPh>
    <rPh sb="196" eb="198">
      <t>コンゴ</t>
    </rPh>
    <rPh sb="226" eb="228">
      <t>ジュヨウ</t>
    </rPh>
    <phoneticPr fontId="17"/>
  </si>
  <si>
    <t>①経常収支比率　　　　　　　　　　　　　　　　　　　　　　　　　　平成２７年度から３事業年度連続して上昇しています。１００％以上であることは給水収益で維持管理費や支払利息等の費用を賄えていることになりますが、今後見込まれる施設更新に充てる財源を計画的に確保するため更なる経営の効率化を図る必要があります。　　　　　　　　　　　　　　　　　　　　　　　　　　　②累積欠損金比率　　　　　　　　　　　　　　　　　　　　　　　　　　　営業収益に対する累積欠損が発生していない0％を示していますので健全な経営が維持されています。　　　　　　　　　　　　　　　　　　　　　　　　　　　　③流動比率　　　　　　　　　　　　　　　　　　　　　　　　　　　　　　１年以内に支払うべき債務に対して、支払う現金等がある状況が１００％以上である。資金残高も増加しています。　　　　　　　　　　　　　　　　　　　　　　　　　　④企業債残高対給水収益比率　　　　　　　　　　　　　　　　　　　　　　　　　　　　　　　　　　給水収益に対する企業債残高を示す指標で低い値が望ましく、今後も借入れ予定がないことから継続して低下していく予定です。　　　　　　　　　　　　　　　　　　　　　　　　　　　　　　　⑤料金回収率　　　　　　　　　　　　　　　　　　　　　　　　　　　給水に係る費用を給水収益でどの程度賄えているかを示す指標であり、継続して上昇していることから、適切な料金収入の確保が達成できています。　　　　　　　　　　　　　　　　　　　　　　　　　         　⑥給水原価　　　　　　　　　　　　　　　　　　　　　　　　　　　　減少傾向にありますが、企業局からの受水が8割を占める事業体であることを踏まえ、さらなる費用縮減に取り組む必要があります。　　　　　　　　　　　　　　　　　　　　　　　　　　　　　⑦施設利用率　　　　　　　　　　　　　　　　　　　　　　　　　　　一般的に高い方が効率的であるといえますが、今後も人口増加が見込まれ配水量も微増していくと予測されるため、現状においては、施設能力に余力がある方が望ましいと分析しています。　　　　　　　　　　　　　　
⑧有収率　　　　　　　　　　　　　　　　　　　　　　　　　
引続き95％を維持をしていくため、今後も各種漏水防止対策を効果的に進めていく必要があります。　　</t>
    <rPh sb="33" eb="35">
      <t>ヘイセイ</t>
    </rPh>
    <rPh sb="37" eb="39">
      <t>ネンド</t>
    </rPh>
    <rPh sb="42" eb="44">
      <t>ジギョウ</t>
    </rPh>
    <rPh sb="44" eb="46">
      <t>ネンド</t>
    </rPh>
    <rPh sb="46" eb="48">
      <t>レンゾク</t>
    </rPh>
    <rPh sb="50" eb="52">
      <t>ジョウショウ</t>
    </rPh>
    <rPh sb="62" eb="64">
      <t>イジョウ</t>
    </rPh>
    <rPh sb="104" eb="106">
      <t>コンゴ</t>
    </rPh>
    <rPh sb="106" eb="108">
      <t>ミコ</t>
    </rPh>
    <rPh sb="324" eb="325">
      <t>ネン</t>
    </rPh>
    <rPh sb="325" eb="327">
      <t>イナイ</t>
    </rPh>
    <rPh sb="328" eb="330">
      <t>シハラ</t>
    </rPh>
    <rPh sb="333" eb="335">
      <t>サイム</t>
    </rPh>
    <rPh sb="336" eb="337">
      <t>タイ</t>
    </rPh>
    <rPh sb="340" eb="342">
      <t>シハラ</t>
    </rPh>
    <rPh sb="343" eb="345">
      <t>ゲンキン</t>
    </rPh>
    <rPh sb="345" eb="346">
      <t>トウ</t>
    </rPh>
    <rPh sb="349" eb="351">
      <t>ジョウキョウ</t>
    </rPh>
    <rPh sb="356" eb="358">
      <t>イジョウ</t>
    </rPh>
    <rPh sb="362" eb="364">
      <t>シキン</t>
    </rPh>
    <rPh sb="364" eb="366">
      <t>ザンダカ</t>
    </rPh>
    <rPh sb="367" eb="369">
      <t>ゾウカ</t>
    </rPh>
    <rPh sb="476" eb="478">
      <t>コンゴ</t>
    </rPh>
    <rPh sb="479" eb="481">
      <t>カリイ</t>
    </rPh>
    <rPh sb="501" eb="503">
      <t>ヨテイ</t>
    </rPh>
    <rPh sb="602" eb="604">
      <t>ケイゾク</t>
    </rPh>
    <rPh sb="606" eb="608">
      <t>ジョウショウ</t>
    </rPh>
    <rPh sb="705" eb="707">
      <t>ゲンショウ</t>
    </rPh>
    <rPh sb="707" eb="709">
      <t>ケイコウ</t>
    </rPh>
    <rPh sb="833" eb="834">
      <t>ホウ</t>
    </rPh>
    <rPh sb="835" eb="838">
      <t>コウリツテキ</t>
    </rPh>
    <rPh sb="871" eb="873">
      <t>ヨソク</t>
    </rPh>
    <rPh sb="879" eb="881">
      <t>ゲンジョウ</t>
    </rPh>
    <rPh sb="889" eb="891">
      <t>ノウリョク</t>
    </rPh>
    <rPh sb="957" eb="959">
      <t>ヒキツヅ</t>
    </rPh>
    <rPh sb="974" eb="976">
      <t>コンゴ</t>
    </rPh>
    <rPh sb="979" eb="981">
      <t>ロウスイ</t>
    </rPh>
    <rPh sb="981" eb="983">
      <t>ボウシ</t>
    </rPh>
    <rPh sb="986" eb="989">
      <t>コウカテキ</t>
    </rPh>
    <rPh sb="990" eb="9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</si>
</sst>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0.22</c:v>
                </c:pt>
                <c:pt idx="1">
                  <c:v>0.22</c:v>
                </c:pt>
                <c:pt idx="2">
                  <c:v>0.5</c:v>
                </c:pt>
                <c:pt idx="3" formatCode="#,##0.00;&quot;△&quot;#,##0.00">
                  <c:v>0.65</c:v>
                </c:pt>
                <c:pt idx="4">
                  <c:v>1.47</c:v>
                </c:pt>
              </c:numCache>
            </c:numRef>
          </c:val>
          <c:extLst xmlns:c16r2="http://schemas.microsoft.com/office/drawing/2015/06/chart">
            <c:ext xmlns:c16="http://schemas.microsoft.com/office/drawing/2014/chart" uri="{C3380CC4-5D6E-409C-BE32-E72D297353CC}">
              <c16:uniqueId val="{00000000-2419-4E54-882D-0A710187A976}"/>
            </c:ext>
          </c:extLst>
        </c:ser>
        <c:dLbls>
          <c:showLegendKey val="0"/>
          <c:showVal val="0"/>
          <c:showCatName val="0"/>
          <c:showSerName val="0"/>
          <c:showPercent val="0"/>
          <c:showBubbleSize val="0"/>
        </c:dLbls>
        <c:gapWidth val="150"/>
        <c:axId val="106904192"/>
        <c:axId val="1069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2419-4E54-882D-0A710187A976}"/>
            </c:ext>
          </c:extLst>
        </c:ser>
        <c:dLbls>
          <c:showLegendKey val="0"/>
          <c:showVal val="0"/>
          <c:showCatName val="0"/>
          <c:showSerName val="0"/>
          <c:showPercent val="0"/>
          <c:showBubbleSize val="0"/>
        </c:dLbls>
        <c:marker val="1"/>
        <c:smooth val="0"/>
        <c:axId val="106904192"/>
        <c:axId val="106906368"/>
      </c:lineChart>
      <c:dateAx>
        <c:axId val="106904192"/>
        <c:scaling>
          <c:orientation val="minMax"/>
        </c:scaling>
        <c:delete val="1"/>
        <c:axPos val="b"/>
        <c:numFmt formatCode="ge" sourceLinked="1"/>
        <c:majorTickMark val="none"/>
        <c:minorTickMark val="none"/>
        <c:tickLblPos val="none"/>
        <c:crossAx val="106906368"/>
        <c:crosses val="autoZero"/>
        <c:auto val="1"/>
        <c:lblOffset val="100"/>
        <c:baseTimeUnit val="years"/>
      </c:dateAx>
      <c:valAx>
        <c:axId val="1069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78.06</c:v>
                </c:pt>
                <c:pt idx="1">
                  <c:v>81.64</c:v>
                </c:pt>
                <c:pt idx="2">
                  <c:v>82.02</c:v>
                </c:pt>
                <c:pt idx="3">
                  <c:v>83.29</c:v>
                </c:pt>
                <c:pt idx="4">
                  <c:v>88.54</c:v>
                </c:pt>
              </c:numCache>
            </c:numRef>
          </c:val>
          <c:extLst xmlns:c16r2="http://schemas.microsoft.com/office/drawing/2015/06/chart">
            <c:ext xmlns:c16="http://schemas.microsoft.com/office/drawing/2014/chart" uri="{C3380CC4-5D6E-409C-BE32-E72D297353CC}">
              <c16:uniqueId val="{00000000-93A1-48B7-8AB1-52F16C11C7D4}"/>
            </c:ext>
          </c:extLst>
        </c:ser>
        <c:dLbls>
          <c:showLegendKey val="0"/>
          <c:showVal val="0"/>
          <c:showCatName val="0"/>
          <c:showSerName val="0"/>
          <c:showPercent val="0"/>
          <c:showBubbleSize val="0"/>
        </c:dLbls>
        <c:gapWidth val="150"/>
        <c:axId val="108644608"/>
        <c:axId val="1086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93A1-48B7-8AB1-52F16C11C7D4}"/>
            </c:ext>
          </c:extLst>
        </c:ser>
        <c:dLbls>
          <c:showLegendKey val="0"/>
          <c:showVal val="0"/>
          <c:showCatName val="0"/>
          <c:showSerName val="0"/>
          <c:showPercent val="0"/>
          <c:showBubbleSize val="0"/>
        </c:dLbls>
        <c:marker val="1"/>
        <c:smooth val="0"/>
        <c:axId val="108644608"/>
        <c:axId val="108646784"/>
      </c:lineChart>
      <c:dateAx>
        <c:axId val="108644608"/>
        <c:scaling>
          <c:orientation val="minMax"/>
        </c:scaling>
        <c:delete val="1"/>
        <c:axPos val="b"/>
        <c:numFmt formatCode="ge" sourceLinked="1"/>
        <c:majorTickMark val="none"/>
        <c:minorTickMark val="none"/>
        <c:tickLblPos val="none"/>
        <c:crossAx val="108646784"/>
        <c:crosses val="autoZero"/>
        <c:auto val="1"/>
        <c:lblOffset val="100"/>
        <c:baseTimeUnit val="years"/>
      </c:dateAx>
      <c:valAx>
        <c:axId val="1086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95.32</c:v>
                </c:pt>
                <c:pt idx="1">
                  <c:v>95.17</c:v>
                </c:pt>
                <c:pt idx="2">
                  <c:v>95.71</c:v>
                </c:pt>
                <c:pt idx="3">
                  <c:v>94.95</c:v>
                </c:pt>
                <c:pt idx="4">
                  <c:v>95.1</c:v>
                </c:pt>
              </c:numCache>
            </c:numRef>
          </c:val>
          <c:extLst xmlns:c16r2="http://schemas.microsoft.com/office/drawing/2015/06/chart">
            <c:ext xmlns:c16="http://schemas.microsoft.com/office/drawing/2014/chart" uri="{C3380CC4-5D6E-409C-BE32-E72D297353CC}">
              <c16:uniqueId val="{00000000-6469-4326-BD7C-28FB36439ECD}"/>
            </c:ext>
          </c:extLst>
        </c:ser>
        <c:dLbls>
          <c:showLegendKey val="0"/>
          <c:showVal val="0"/>
          <c:showCatName val="0"/>
          <c:showSerName val="0"/>
          <c:showPercent val="0"/>
          <c:showBubbleSize val="0"/>
        </c:dLbls>
        <c:gapWidth val="150"/>
        <c:axId val="108706432"/>
        <c:axId val="1087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6469-4326-BD7C-28FB36439ECD}"/>
            </c:ext>
          </c:extLst>
        </c:ser>
        <c:dLbls>
          <c:showLegendKey val="0"/>
          <c:showVal val="0"/>
          <c:showCatName val="0"/>
          <c:showSerName val="0"/>
          <c:showPercent val="0"/>
          <c:showBubbleSize val="0"/>
        </c:dLbls>
        <c:marker val="1"/>
        <c:smooth val="0"/>
        <c:axId val="108706432"/>
        <c:axId val="108708608"/>
      </c:lineChart>
      <c:dateAx>
        <c:axId val="108706432"/>
        <c:scaling>
          <c:orientation val="minMax"/>
        </c:scaling>
        <c:delete val="1"/>
        <c:axPos val="b"/>
        <c:numFmt formatCode="ge" sourceLinked="1"/>
        <c:majorTickMark val="none"/>
        <c:minorTickMark val="none"/>
        <c:tickLblPos val="none"/>
        <c:crossAx val="108708608"/>
        <c:crosses val="autoZero"/>
        <c:auto val="1"/>
        <c:lblOffset val="100"/>
        <c:baseTimeUnit val="years"/>
      </c:dateAx>
      <c:valAx>
        <c:axId val="1087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105.38</c:v>
                </c:pt>
                <c:pt idx="1">
                  <c:v>109.8</c:v>
                </c:pt>
                <c:pt idx="2">
                  <c:v>109.68</c:v>
                </c:pt>
                <c:pt idx="3">
                  <c:v>111.33</c:v>
                </c:pt>
                <c:pt idx="4">
                  <c:v>113.91</c:v>
                </c:pt>
              </c:numCache>
            </c:numRef>
          </c:val>
          <c:extLst xmlns:c16r2="http://schemas.microsoft.com/office/drawing/2015/06/chart">
            <c:ext xmlns:c16="http://schemas.microsoft.com/office/drawing/2014/chart" uri="{C3380CC4-5D6E-409C-BE32-E72D297353CC}">
              <c16:uniqueId val="{00000000-0389-4723-A501-32F17258F2FB}"/>
            </c:ext>
          </c:extLst>
        </c:ser>
        <c:dLbls>
          <c:showLegendKey val="0"/>
          <c:showVal val="0"/>
          <c:showCatName val="0"/>
          <c:showSerName val="0"/>
          <c:showPercent val="0"/>
          <c:showBubbleSize val="0"/>
        </c:dLbls>
        <c:gapWidth val="150"/>
        <c:axId val="106937344"/>
        <c:axId val="10693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0389-4723-A501-32F17258F2FB}"/>
            </c:ext>
          </c:extLst>
        </c:ser>
        <c:dLbls>
          <c:showLegendKey val="0"/>
          <c:showVal val="0"/>
          <c:showCatName val="0"/>
          <c:showSerName val="0"/>
          <c:showPercent val="0"/>
          <c:showBubbleSize val="0"/>
        </c:dLbls>
        <c:marker val="1"/>
        <c:smooth val="0"/>
        <c:axId val="106937344"/>
        <c:axId val="106939520"/>
      </c:lineChart>
      <c:dateAx>
        <c:axId val="106937344"/>
        <c:scaling>
          <c:orientation val="minMax"/>
        </c:scaling>
        <c:delete val="1"/>
        <c:axPos val="b"/>
        <c:numFmt formatCode="ge" sourceLinked="1"/>
        <c:majorTickMark val="none"/>
        <c:minorTickMark val="none"/>
        <c:tickLblPos val="none"/>
        <c:crossAx val="106939520"/>
        <c:crosses val="autoZero"/>
        <c:auto val="1"/>
        <c:lblOffset val="100"/>
        <c:baseTimeUnit val="years"/>
      </c:dateAx>
      <c:valAx>
        <c:axId val="106939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9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31.14</c:v>
                </c:pt>
                <c:pt idx="1">
                  <c:v>47.04</c:v>
                </c:pt>
                <c:pt idx="2">
                  <c:v>48.16</c:v>
                </c:pt>
                <c:pt idx="3">
                  <c:v>48.89</c:v>
                </c:pt>
                <c:pt idx="4">
                  <c:v>49.5</c:v>
                </c:pt>
              </c:numCache>
            </c:numRef>
          </c:val>
          <c:extLst xmlns:c16r2="http://schemas.microsoft.com/office/drawing/2015/06/chart">
            <c:ext xmlns:c16="http://schemas.microsoft.com/office/drawing/2014/chart" uri="{C3380CC4-5D6E-409C-BE32-E72D297353CC}">
              <c16:uniqueId val="{00000000-0222-457A-8EDC-4F98F2BB21F3}"/>
            </c:ext>
          </c:extLst>
        </c:ser>
        <c:dLbls>
          <c:showLegendKey val="0"/>
          <c:showVal val="0"/>
          <c:showCatName val="0"/>
          <c:showSerName val="0"/>
          <c:showPercent val="0"/>
          <c:showBubbleSize val="0"/>
        </c:dLbls>
        <c:gapWidth val="150"/>
        <c:axId val="106995072"/>
        <c:axId val="1069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0222-457A-8EDC-4F98F2BB21F3}"/>
            </c:ext>
          </c:extLst>
        </c:ser>
        <c:dLbls>
          <c:showLegendKey val="0"/>
          <c:showVal val="0"/>
          <c:showCatName val="0"/>
          <c:showSerName val="0"/>
          <c:showPercent val="0"/>
          <c:showBubbleSize val="0"/>
        </c:dLbls>
        <c:marker val="1"/>
        <c:smooth val="0"/>
        <c:axId val="106995072"/>
        <c:axId val="106997248"/>
      </c:lineChart>
      <c:dateAx>
        <c:axId val="106995072"/>
        <c:scaling>
          <c:orientation val="minMax"/>
        </c:scaling>
        <c:delete val="1"/>
        <c:axPos val="b"/>
        <c:numFmt formatCode="ge" sourceLinked="1"/>
        <c:majorTickMark val="none"/>
        <c:minorTickMark val="none"/>
        <c:tickLblPos val="none"/>
        <c:crossAx val="106997248"/>
        <c:crosses val="autoZero"/>
        <c:auto val="1"/>
        <c:lblOffset val="100"/>
        <c:baseTimeUnit val="years"/>
      </c:dateAx>
      <c:valAx>
        <c:axId val="106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1.78</c:v>
                </c:pt>
                <c:pt idx="3">
                  <c:v>0.04</c:v>
                </c:pt>
                <c:pt idx="4" formatCode="#,##0.00;&quot;△&quot;#,##0.00;&quot;-&quot;">
                  <c:v>4.79</c:v>
                </c:pt>
              </c:numCache>
            </c:numRef>
          </c:val>
          <c:extLst xmlns:c16r2="http://schemas.microsoft.com/office/drawing/2015/06/chart">
            <c:ext xmlns:c16="http://schemas.microsoft.com/office/drawing/2014/chart" uri="{C3380CC4-5D6E-409C-BE32-E72D297353CC}">
              <c16:uniqueId val="{00000000-C85C-48A4-8490-501DEA43F887}"/>
            </c:ext>
          </c:extLst>
        </c:ser>
        <c:dLbls>
          <c:showLegendKey val="0"/>
          <c:showVal val="0"/>
          <c:showCatName val="0"/>
          <c:showSerName val="0"/>
          <c:showPercent val="0"/>
          <c:showBubbleSize val="0"/>
        </c:dLbls>
        <c:gapWidth val="150"/>
        <c:axId val="108810240"/>
        <c:axId val="10881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C85C-48A4-8490-501DEA43F887}"/>
            </c:ext>
          </c:extLst>
        </c:ser>
        <c:dLbls>
          <c:showLegendKey val="0"/>
          <c:showVal val="0"/>
          <c:showCatName val="0"/>
          <c:showSerName val="0"/>
          <c:showPercent val="0"/>
          <c:showBubbleSize val="0"/>
        </c:dLbls>
        <c:marker val="1"/>
        <c:smooth val="0"/>
        <c:axId val="108810240"/>
        <c:axId val="108812160"/>
      </c:lineChart>
      <c:dateAx>
        <c:axId val="108810240"/>
        <c:scaling>
          <c:orientation val="minMax"/>
        </c:scaling>
        <c:delete val="1"/>
        <c:axPos val="b"/>
        <c:numFmt formatCode="ge" sourceLinked="1"/>
        <c:majorTickMark val="none"/>
        <c:minorTickMark val="none"/>
        <c:tickLblPos val="none"/>
        <c:crossAx val="108812160"/>
        <c:crosses val="autoZero"/>
        <c:auto val="1"/>
        <c:lblOffset val="100"/>
        <c:baseTimeUnit val="years"/>
      </c:dateAx>
      <c:valAx>
        <c:axId val="1088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9C-4F2E-B9BE-93305D1E0097}"/>
            </c:ext>
          </c:extLst>
        </c:ser>
        <c:dLbls>
          <c:showLegendKey val="0"/>
          <c:showVal val="0"/>
          <c:showCatName val="0"/>
          <c:showSerName val="0"/>
          <c:showPercent val="0"/>
          <c:showBubbleSize val="0"/>
        </c:dLbls>
        <c:gapWidth val="150"/>
        <c:axId val="108930176"/>
        <c:axId val="1089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389C-4F2E-B9BE-93305D1E0097}"/>
            </c:ext>
          </c:extLst>
        </c:ser>
        <c:dLbls>
          <c:showLegendKey val="0"/>
          <c:showVal val="0"/>
          <c:showCatName val="0"/>
          <c:showSerName val="0"/>
          <c:showPercent val="0"/>
          <c:showBubbleSize val="0"/>
        </c:dLbls>
        <c:marker val="1"/>
        <c:smooth val="0"/>
        <c:axId val="108930176"/>
        <c:axId val="108932096"/>
      </c:lineChart>
      <c:dateAx>
        <c:axId val="108930176"/>
        <c:scaling>
          <c:orientation val="minMax"/>
        </c:scaling>
        <c:delete val="1"/>
        <c:axPos val="b"/>
        <c:numFmt formatCode="ge" sourceLinked="1"/>
        <c:majorTickMark val="none"/>
        <c:minorTickMark val="none"/>
        <c:tickLblPos val="none"/>
        <c:crossAx val="108932096"/>
        <c:crosses val="autoZero"/>
        <c:auto val="1"/>
        <c:lblOffset val="100"/>
        <c:baseTimeUnit val="years"/>
      </c:dateAx>
      <c:valAx>
        <c:axId val="108932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1163.28</c:v>
                </c:pt>
                <c:pt idx="1">
                  <c:v>691.62</c:v>
                </c:pt>
                <c:pt idx="2">
                  <c:v>651.73</c:v>
                </c:pt>
                <c:pt idx="3">
                  <c:v>809.09</c:v>
                </c:pt>
                <c:pt idx="4">
                  <c:v>777.95</c:v>
                </c:pt>
              </c:numCache>
            </c:numRef>
          </c:val>
          <c:extLst xmlns:c16r2="http://schemas.microsoft.com/office/drawing/2015/06/chart">
            <c:ext xmlns:c16="http://schemas.microsoft.com/office/drawing/2014/chart" uri="{C3380CC4-5D6E-409C-BE32-E72D297353CC}">
              <c16:uniqueId val="{00000000-A062-4F17-BCEB-EA3F4F8D1625}"/>
            </c:ext>
          </c:extLst>
        </c:ser>
        <c:dLbls>
          <c:showLegendKey val="0"/>
          <c:showVal val="0"/>
          <c:showCatName val="0"/>
          <c:showSerName val="0"/>
          <c:showPercent val="0"/>
          <c:showBubbleSize val="0"/>
        </c:dLbls>
        <c:gapWidth val="150"/>
        <c:axId val="108959232"/>
        <c:axId val="1089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A062-4F17-BCEB-EA3F4F8D1625}"/>
            </c:ext>
          </c:extLst>
        </c:ser>
        <c:dLbls>
          <c:showLegendKey val="0"/>
          <c:showVal val="0"/>
          <c:showCatName val="0"/>
          <c:showSerName val="0"/>
          <c:showPercent val="0"/>
          <c:showBubbleSize val="0"/>
        </c:dLbls>
        <c:marker val="1"/>
        <c:smooth val="0"/>
        <c:axId val="108959232"/>
        <c:axId val="108961152"/>
      </c:lineChart>
      <c:dateAx>
        <c:axId val="108959232"/>
        <c:scaling>
          <c:orientation val="minMax"/>
        </c:scaling>
        <c:delete val="1"/>
        <c:axPos val="b"/>
        <c:numFmt formatCode="ge" sourceLinked="1"/>
        <c:majorTickMark val="none"/>
        <c:minorTickMark val="none"/>
        <c:tickLblPos val="none"/>
        <c:crossAx val="108961152"/>
        <c:crosses val="autoZero"/>
        <c:auto val="1"/>
        <c:lblOffset val="100"/>
        <c:baseTimeUnit val="years"/>
      </c:dateAx>
      <c:valAx>
        <c:axId val="10896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129.22999999999999</c:v>
                </c:pt>
                <c:pt idx="1">
                  <c:v>121.91</c:v>
                </c:pt>
                <c:pt idx="2">
                  <c:v>113.24</c:v>
                </c:pt>
                <c:pt idx="3">
                  <c:v>104.43</c:v>
                </c:pt>
                <c:pt idx="4">
                  <c:v>95.36</c:v>
                </c:pt>
              </c:numCache>
            </c:numRef>
          </c:val>
          <c:extLst xmlns:c16r2="http://schemas.microsoft.com/office/drawing/2015/06/chart">
            <c:ext xmlns:c16="http://schemas.microsoft.com/office/drawing/2014/chart" uri="{C3380CC4-5D6E-409C-BE32-E72D297353CC}">
              <c16:uniqueId val="{00000000-673D-4053-AC17-829BF05C0501}"/>
            </c:ext>
          </c:extLst>
        </c:ser>
        <c:dLbls>
          <c:showLegendKey val="0"/>
          <c:showVal val="0"/>
          <c:showCatName val="0"/>
          <c:showSerName val="0"/>
          <c:showPercent val="0"/>
          <c:showBubbleSize val="0"/>
        </c:dLbls>
        <c:gapWidth val="150"/>
        <c:axId val="108488576"/>
        <c:axId val="1084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673D-4053-AC17-829BF05C0501}"/>
            </c:ext>
          </c:extLst>
        </c:ser>
        <c:dLbls>
          <c:showLegendKey val="0"/>
          <c:showVal val="0"/>
          <c:showCatName val="0"/>
          <c:showSerName val="0"/>
          <c:showPercent val="0"/>
          <c:showBubbleSize val="0"/>
        </c:dLbls>
        <c:marker val="1"/>
        <c:smooth val="0"/>
        <c:axId val="108488576"/>
        <c:axId val="108490752"/>
      </c:lineChart>
      <c:dateAx>
        <c:axId val="108488576"/>
        <c:scaling>
          <c:orientation val="minMax"/>
        </c:scaling>
        <c:delete val="1"/>
        <c:axPos val="b"/>
        <c:numFmt formatCode="ge" sourceLinked="1"/>
        <c:majorTickMark val="none"/>
        <c:minorTickMark val="none"/>
        <c:tickLblPos val="none"/>
        <c:crossAx val="108490752"/>
        <c:crosses val="autoZero"/>
        <c:auto val="1"/>
        <c:lblOffset val="100"/>
        <c:baseTimeUnit val="years"/>
      </c:dateAx>
      <c:valAx>
        <c:axId val="1084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103.35</c:v>
                </c:pt>
                <c:pt idx="1">
                  <c:v>108.08</c:v>
                </c:pt>
                <c:pt idx="2">
                  <c:v>108.8</c:v>
                </c:pt>
                <c:pt idx="3">
                  <c:v>110.75</c:v>
                </c:pt>
                <c:pt idx="4">
                  <c:v>111.19</c:v>
                </c:pt>
              </c:numCache>
            </c:numRef>
          </c:val>
          <c:extLst xmlns:c16r2="http://schemas.microsoft.com/office/drawing/2015/06/chart">
            <c:ext xmlns:c16="http://schemas.microsoft.com/office/drawing/2014/chart" uri="{C3380CC4-5D6E-409C-BE32-E72D297353CC}">
              <c16:uniqueId val="{00000000-D793-49CB-BC07-449007D6BA9C}"/>
            </c:ext>
          </c:extLst>
        </c:ser>
        <c:dLbls>
          <c:showLegendKey val="0"/>
          <c:showVal val="0"/>
          <c:showCatName val="0"/>
          <c:showSerName val="0"/>
          <c:showPercent val="0"/>
          <c:showBubbleSize val="0"/>
        </c:dLbls>
        <c:gapWidth val="150"/>
        <c:axId val="108517632"/>
        <c:axId val="1085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D793-49CB-BC07-449007D6BA9C}"/>
            </c:ext>
          </c:extLst>
        </c:ser>
        <c:dLbls>
          <c:showLegendKey val="0"/>
          <c:showVal val="0"/>
          <c:showCatName val="0"/>
          <c:showSerName val="0"/>
          <c:showPercent val="0"/>
          <c:showBubbleSize val="0"/>
        </c:dLbls>
        <c:marker val="1"/>
        <c:smooth val="0"/>
        <c:axId val="108517632"/>
        <c:axId val="108523904"/>
      </c:lineChart>
      <c:dateAx>
        <c:axId val="108517632"/>
        <c:scaling>
          <c:orientation val="minMax"/>
        </c:scaling>
        <c:delete val="1"/>
        <c:axPos val="b"/>
        <c:numFmt formatCode="ge" sourceLinked="1"/>
        <c:majorTickMark val="none"/>
        <c:minorTickMark val="none"/>
        <c:tickLblPos val="none"/>
        <c:crossAx val="108523904"/>
        <c:crosses val="autoZero"/>
        <c:auto val="1"/>
        <c:lblOffset val="100"/>
        <c:baseTimeUnit val="years"/>
      </c:dateAx>
      <c:valAx>
        <c:axId val="1085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194.11</c:v>
                </c:pt>
                <c:pt idx="1">
                  <c:v>185.24</c:v>
                </c:pt>
                <c:pt idx="2">
                  <c:v>182.55</c:v>
                </c:pt>
                <c:pt idx="3">
                  <c:v>179.09</c:v>
                </c:pt>
                <c:pt idx="4">
                  <c:v>178.03</c:v>
                </c:pt>
              </c:numCache>
            </c:numRef>
          </c:val>
          <c:extLst xmlns:c16r2="http://schemas.microsoft.com/office/drawing/2015/06/chart">
            <c:ext xmlns:c16="http://schemas.microsoft.com/office/drawing/2014/chart" uri="{C3380CC4-5D6E-409C-BE32-E72D297353CC}">
              <c16:uniqueId val="{00000000-A4CC-41FE-A103-6E841768847A}"/>
            </c:ext>
          </c:extLst>
        </c:ser>
        <c:dLbls>
          <c:showLegendKey val="0"/>
          <c:showVal val="0"/>
          <c:showCatName val="0"/>
          <c:showSerName val="0"/>
          <c:showPercent val="0"/>
          <c:showBubbleSize val="0"/>
        </c:dLbls>
        <c:gapWidth val="150"/>
        <c:axId val="108607744"/>
        <c:axId val="1086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A4CC-41FE-A103-6E841768847A}"/>
            </c:ext>
          </c:extLst>
        </c:ser>
        <c:dLbls>
          <c:showLegendKey val="0"/>
          <c:showVal val="0"/>
          <c:showCatName val="0"/>
          <c:showSerName val="0"/>
          <c:showPercent val="0"/>
          <c:showBubbleSize val="0"/>
        </c:dLbls>
        <c:marker val="1"/>
        <c:smooth val="0"/>
        <c:axId val="108607744"/>
        <c:axId val="108622208"/>
      </c:lineChart>
      <c:dateAx>
        <c:axId val="108607744"/>
        <c:scaling>
          <c:orientation val="minMax"/>
        </c:scaling>
        <c:delete val="1"/>
        <c:axPos val="b"/>
        <c:numFmt formatCode="ge" sourceLinked="1"/>
        <c:majorTickMark val="none"/>
        <c:minorTickMark val="none"/>
        <c:tickLblPos val="none"/>
        <c:crossAx val="108622208"/>
        <c:crosses val="autoZero"/>
        <c:auto val="1"/>
        <c:lblOffset val="100"/>
        <c:baseTimeUnit val="years"/>
      </c:dateAx>
      <c:valAx>
        <c:axId val="1086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60" sqref="B60:BJ6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沖縄県　南部水道企業団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80.39</v>
      </c>
      <c r="J10" s="67"/>
      <c r="K10" s="67"/>
      <c r="L10" s="67"/>
      <c r="M10" s="67"/>
      <c r="N10" s="67"/>
      <c r="O10" s="68"/>
      <c r="P10" s="69">
        <f>データ!$P$6</f>
        <v>100</v>
      </c>
      <c r="Q10" s="69"/>
      <c r="R10" s="69"/>
      <c r="S10" s="69"/>
      <c r="T10" s="69"/>
      <c r="U10" s="69"/>
      <c r="V10" s="69"/>
      <c r="W10" s="70">
        <f>データ!$Q$6</f>
        <v>3421</v>
      </c>
      <c r="X10" s="70"/>
      <c r="Y10" s="70"/>
      <c r="Z10" s="70"/>
      <c r="AA10" s="70"/>
      <c r="AB10" s="70"/>
      <c r="AC10" s="70"/>
      <c r="AD10" s="2"/>
      <c r="AE10" s="2"/>
      <c r="AF10" s="2"/>
      <c r="AG10" s="2"/>
      <c r="AH10" s="4"/>
      <c r="AI10" s="4"/>
      <c r="AJ10" s="4"/>
      <c r="AK10" s="4"/>
      <c r="AL10" s="70">
        <f>データ!$U$6</f>
        <v>69570</v>
      </c>
      <c r="AM10" s="70"/>
      <c r="AN10" s="70"/>
      <c r="AO10" s="70"/>
      <c r="AP10" s="70"/>
      <c r="AQ10" s="70"/>
      <c r="AR10" s="70"/>
      <c r="AS10" s="70"/>
      <c r="AT10" s="66">
        <f>データ!$V$6</f>
        <v>37.72</v>
      </c>
      <c r="AU10" s="67"/>
      <c r="AV10" s="67"/>
      <c r="AW10" s="67"/>
      <c r="AX10" s="67"/>
      <c r="AY10" s="67"/>
      <c r="AZ10" s="67"/>
      <c r="BA10" s="67"/>
      <c r="BB10" s="69">
        <f>データ!$W$6</f>
        <v>1844.38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qiGFbgLH92TRmnkb2952inu3LPh8VIAgG93djhCwyS9YLlnrOykXG0PTyUjI9U6QNOqWI9o4XngAuOWcEbhfw==" saltValue="W1N4vv8N2xquDaXDPFkVA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U1" workbookViewId="0">
      <selection activeCell="DV8" sqref="DV8"/>
    </sheetView>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478016</v>
      </c>
      <c r="D6" s="33">
        <f t="shared" si="3"/>
        <v>46</v>
      </c>
      <c r="E6" s="33">
        <f t="shared" si="3"/>
        <v>1</v>
      </c>
      <c r="F6" s="33">
        <f t="shared" si="3"/>
        <v>0</v>
      </c>
      <c r="G6" s="33">
        <f t="shared" si="3"/>
        <v>1</v>
      </c>
      <c r="H6" s="33" t="str">
        <f t="shared" si="3"/>
        <v>沖縄県　南部水道企業団</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80.39</v>
      </c>
      <c r="P6" s="34">
        <f t="shared" si="3"/>
        <v>100</v>
      </c>
      <c r="Q6" s="34">
        <f t="shared" si="3"/>
        <v>3421</v>
      </c>
      <c r="R6" s="34" t="str">
        <f t="shared" si="3"/>
        <v>-</v>
      </c>
      <c r="S6" s="34" t="str">
        <f t="shared" si="3"/>
        <v>-</v>
      </c>
      <c r="T6" s="34" t="str">
        <f t="shared" si="3"/>
        <v>-</v>
      </c>
      <c r="U6" s="34">
        <f t="shared" si="3"/>
        <v>69570</v>
      </c>
      <c r="V6" s="34">
        <f t="shared" si="3"/>
        <v>37.72</v>
      </c>
      <c r="W6" s="34">
        <f t="shared" si="3"/>
        <v>1844.38</v>
      </c>
      <c r="X6" s="35">
        <f>IF(X7="",NA(),X7)</f>
        <v>105.38</v>
      </c>
      <c r="Y6" s="35">
        <f t="shared" ref="Y6:AG6" si="4">IF(Y7="",NA(),Y7)</f>
        <v>109.8</v>
      </c>
      <c r="Z6" s="35">
        <f t="shared" si="4"/>
        <v>109.68</v>
      </c>
      <c r="AA6" s="35">
        <f t="shared" si="4"/>
        <v>111.33</v>
      </c>
      <c r="AB6" s="35">
        <f t="shared" si="4"/>
        <v>113.91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1163.28</v>
      </c>
      <c r="AU6" s="35">
        <f t="shared" ref="AU6:BC6" si="6">IF(AU7="",NA(),AU7)</f>
        <v>691.62</v>
      </c>
      <c r="AV6" s="35">
        <f t="shared" si="6"/>
        <v>651.73</v>
      </c>
      <c r="AW6" s="35">
        <f t="shared" si="6"/>
        <v>809.09</v>
      </c>
      <c r="AX6" s="35">
        <f t="shared" si="6"/>
        <v>777.95</v>
      </c>
      <c r="AY6" s="35">
        <f t="shared" si="6"/>
        <v>739.59</v>
      </c>
      <c r="AZ6" s="35">
        <f t="shared" si="6"/>
        <v>335.95</v>
      </c>
      <c r="BA6" s="35">
        <f t="shared" si="6"/>
        <v>346.59</v>
      </c>
      <c r="BB6" s="35">
        <f t="shared" si="6"/>
        <v>357.82</v>
      </c>
      <c r="BC6" s="35">
        <f t="shared" si="6"/>
        <v>355.5</v>
      </c>
      <c r="BD6" s="34" t="str">
        <f>IF(BD7="","",IF(BD7="-","【-】","【"&amp;SUBSTITUTE(TEXT(BD7,"#,##0.00"),"-","△")&amp;"】"))</f>
        <v>【264.34】</v>
      </c>
      <c r="BE6" s="35">
        <f>IF(BE7="",NA(),BE7)</f>
        <v>129.22999999999999</v>
      </c>
      <c r="BF6" s="35">
        <f t="shared" ref="BF6:BN6" si="7">IF(BF7="",NA(),BF7)</f>
        <v>121.91</v>
      </c>
      <c r="BG6" s="35">
        <f t="shared" si="7"/>
        <v>113.24</v>
      </c>
      <c r="BH6" s="35">
        <f t="shared" si="7"/>
        <v>104.43</v>
      </c>
      <c r="BI6" s="35">
        <f t="shared" si="7"/>
        <v>95.36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103.35</v>
      </c>
      <c r="BQ6" s="35">
        <f t="shared" ref="BQ6:BY6" si="8">IF(BQ7="",NA(),BQ7)</f>
        <v>108.08</v>
      </c>
      <c r="BR6" s="35">
        <f t="shared" si="8"/>
        <v>108.8</v>
      </c>
      <c r="BS6" s="35">
        <f t="shared" si="8"/>
        <v>110.75</v>
      </c>
      <c r="BT6" s="35">
        <f t="shared" si="8"/>
        <v>111.19</v>
      </c>
      <c r="BU6" s="35">
        <f t="shared" si="8"/>
        <v>99.46</v>
      </c>
      <c r="BV6" s="35">
        <f t="shared" si="8"/>
        <v>105.21</v>
      </c>
      <c r="BW6" s="35">
        <f t="shared" si="8"/>
        <v>105.71</v>
      </c>
      <c r="BX6" s="35">
        <f t="shared" si="8"/>
        <v>106.01</v>
      </c>
      <c r="BY6" s="35">
        <f t="shared" si="8"/>
        <v>104.57</v>
      </c>
      <c r="BZ6" s="34" t="str">
        <f>IF(BZ7="","",IF(BZ7="-","【-】","【"&amp;SUBSTITUTE(TEXT(BZ7,"#,##0.00"),"-","△")&amp;"】"))</f>
        <v>【104.36】</v>
      </c>
      <c r="CA6" s="35">
        <f>IF(CA7="",NA(),CA7)</f>
        <v>194.11</v>
      </c>
      <c r="CB6" s="35">
        <f t="shared" ref="CB6:CJ6" si="9">IF(CB7="",NA(),CB7)</f>
        <v>185.24</v>
      </c>
      <c r="CC6" s="35">
        <f t="shared" si="9"/>
        <v>182.55</v>
      </c>
      <c r="CD6" s="35">
        <f t="shared" si="9"/>
        <v>179.09</v>
      </c>
      <c r="CE6" s="35">
        <f t="shared" si="9"/>
        <v>178.03</v>
      </c>
      <c r="CF6" s="35">
        <f t="shared" si="9"/>
        <v>171.78</v>
      </c>
      <c r="CG6" s="35">
        <f t="shared" si="9"/>
        <v>162.59</v>
      </c>
      <c r="CH6" s="35">
        <f t="shared" si="9"/>
        <v>162.15</v>
      </c>
      <c r="CI6" s="35">
        <f t="shared" si="9"/>
        <v>162.24</v>
      </c>
      <c r="CJ6" s="35">
        <f t="shared" si="9"/>
        <v>165.47</v>
      </c>
      <c r="CK6" s="34" t="str">
        <f>IF(CK7="","",IF(CK7="-","【-】","【"&amp;SUBSTITUTE(TEXT(CK7,"#,##0.00"),"-","△")&amp;"】"))</f>
        <v>【165.71】</v>
      </c>
      <c r="CL6" s="35">
        <f>IF(CL7="",NA(),CL7)</f>
        <v>78.06</v>
      </c>
      <c r="CM6" s="35">
        <f t="shared" ref="CM6:CU6" si="10">IF(CM7="",NA(),CM7)</f>
        <v>81.64</v>
      </c>
      <c r="CN6" s="35">
        <f t="shared" si="10"/>
        <v>82.02</v>
      </c>
      <c r="CO6" s="35">
        <f t="shared" si="10"/>
        <v>83.29</v>
      </c>
      <c r="CP6" s="35">
        <f t="shared" si="10"/>
        <v>88.54</v>
      </c>
      <c r="CQ6" s="35">
        <f t="shared" si="10"/>
        <v>59.68</v>
      </c>
      <c r="CR6" s="35">
        <f t="shared" si="10"/>
        <v>59.17</v>
      </c>
      <c r="CS6" s="35">
        <f t="shared" si="10"/>
        <v>59.34</v>
      </c>
      <c r="CT6" s="35">
        <f t="shared" si="10"/>
        <v>59.11</v>
      </c>
      <c r="CU6" s="35">
        <f t="shared" si="10"/>
        <v>59.74</v>
      </c>
      <c r="CV6" s="34" t="str">
        <f>IF(CV7="","",IF(CV7="-","【-】","【"&amp;SUBSTITUTE(TEXT(CV7,"#,##0.00"),"-","△")&amp;"】"))</f>
        <v>【60.41】</v>
      </c>
      <c r="CW6" s="35">
        <f>IF(CW7="",NA(),CW7)</f>
        <v>95.32</v>
      </c>
      <c r="CX6" s="35">
        <f t="shared" ref="CX6:DF6" si="11">IF(CX7="",NA(),CX7)</f>
        <v>95.17</v>
      </c>
      <c r="CY6" s="35">
        <f t="shared" si="11"/>
        <v>95.71</v>
      </c>
      <c r="CZ6" s="35">
        <f t="shared" si="11"/>
        <v>94.95</v>
      </c>
      <c r="DA6" s="35">
        <f t="shared" si="11"/>
        <v>95.1</v>
      </c>
      <c r="DB6" s="35">
        <f t="shared" si="11"/>
        <v>87.63</v>
      </c>
      <c r="DC6" s="35">
        <f t="shared" si="11"/>
        <v>87.6</v>
      </c>
      <c r="DD6" s="35">
        <f t="shared" si="11"/>
        <v>87.74</v>
      </c>
      <c r="DE6" s="35">
        <f t="shared" si="11"/>
        <v>87.91</v>
      </c>
      <c r="DF6" s="35">
        <f t="shared" si="11"/>
        <v>87.28</v>
      </c>
      <c r="DG6" s="34" t="str">
        <f>IF(DG7="","",IF(DG7="-","【-】","【"&amp;SUBSTITUTE(TEXT(DG7,"#,##0.00"),"-","△")&amp;"】"))</f>
        <v>【89.93】</v>
      </c>
      <c r="DH6" s="35">
        <f>IF(DH7="",NA(),DH7)</f>
        <v>31.14</v>
      </c>
      <c r="DI6" s="35">
        <f t="shared" ref="DI6:DQ6" si="12">IF(DI7="",NA(),DI7)</f>
        <v>47.04</v>
      </c>
      <c r="DJ6" s="35">
        <f t="shared" si="12"/>
        <v>48.16</v>
      </c>
      <c r="DK6" s="35">
        <f t="shared" si="12"/>
        <v>48.89</v>
      </c>
      <c r="DL6" s="35">
        <f t="shared" si="12"/>
        <v>49.5</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5">
        <f t="shared" si="13"/>
        <v>1.78</v>
      </c>
      <c r="DV6" s="34">
        <f t="shared" si="13"/>
        <v>0.04</v>
      </c>
      <c r="DW6" s="35">
        <f t="shared" si="13"/>
        <v>4.79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0.22</v>
      </c>
      <c r="EE6" s="35">
        <f t="shared" ref="EE6:EM6" si="14">IF(EE7="",NA(),EE7)</f>
        <v>0.22</v>
      </c>
      <c r="EF6" s="35">
        <f t="shared" si="14"/>
        <v>0.5</v>
      </c>
      <c r="EG6" s="34">
        <f t="shared" si="14"/>
        <v>0.65</v>
      </c>
      <c r="EH6" s="35">
        <f t="shared" si="14"/>
        <v>1.47</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478016</v>
      </c>
      <c r="D7" s="37">
        <v>46</v>
      </c>
      <c r="E7" s="37">
        <v>1</v>
      </c>
      <c r="F7" s="37">
        <v>0</v>
      </c>
      <c r="G7" s="37">
        <v>1</v>
      </c>
      <c r="H7" s="37" t="s">
        <v>105</v>
      </c>
      <c r="I7" s="37" t="s">
        <v>106</v>
      </c>
      <c r="J7" s="37" t="s">
        <v>107</v>
      </c>
      <c r="K7" s="37" t="s">
        <v>108</v>
      </c>
      <c r="L7" s="37" t="s">
        <v>109</v>
      </c>
      <c r="M7" s="37" t="s">
        <v>110</v>
      </c>
      <c r="N7" s="38" t="s">
        <v>111</v>
      </c>
      <c r="O7" s="38">
        <v>80.39</v>
      </c>
      <c r="P7" s="38">
        <v>100</v>
      </c>
      <c r="Q7" s="38">
        <v>3421</v>
      </c>
      <c r="R7" s="38" t="s">
        <v>111</v>
      </c>
      <c r="S7" s="38" t="s">
        <v>111</v>
      </c>
      <c r="T7" s="38" t="s">
        <v>111</v>
      </c>
      <c r="U7" s="38">
        <v>69570</v>
      </c>
      <c r="V7" s="38">
        <v>37.72</v>
      </c>
      <c r="W7" s="38">
        <v>1844.38</v>
      </c>
      <c r="X7" s="38">
        <v>105.38</v>
      </c>
      <c r="Y7" s="38">
        <v>109.8</v>
      </c>
      <c r="Z7" s="38">
        <v>109.68</v>
      </c>
      <c r="AA7" s="38">
        <v>111.33</v>
      </c>
      <c r="AB7" s="38">
        <v>113.91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1163.28</v>
      </c>
      <c r="AU7" s="38">
        <v>691.62</v>
      </c>
      <c r="AV7" s="38">
        <v>651.73</v>
      </c>
      <c r="AW7" s="38">
        <v>809.09</v>
      </c>
      <c r="AX7" s="38">
        <v>777.95</v>
      </c>
      <c r="AY7" s="38">
        <v>739.59</v>
      </c>
      <c r="AZ7" s="38">
        <v>335.95</v>
      </c>
      <c r="BA7" s="38">
        <v>346.59</v>
      </c>
      <c r="BB7" s="38">
        <v>357.82</v>
      </c>
      <c r="BC7" s="38">
        <v>355.5</v>
      </c>
      <c r="BD7" s="38">
        <v>264.33999999999997</v>
      </c>
      <c r="BE7" s="38">
        <v>129.22999999999999</v>
      </c>
      <c r="BF7" s="38">
        <v>121.91</v>
      </c>
      <c r="BG7" s="38">
        <v>113.24</v>
      </c>
      <c r="BH7" s="38">
        <v>104.43</v>
      </c>
      <c r="BI7" s="38">
        <v>95.36</v>
      </c>
      <c r="BJ7" s="38">
        <v>324.08999999999997</v>
      </c>
      <c r="BK7" s="38">
        <v>319.82</v>
      </c>
      <c r="BL7" s="38">
        <v>312.02999999999997</v>
      </c>
      <c r="BM7" s="38">
        <v>307.45999999999998</v>
      </c>
      <c r="BN7" s="38">
        <v>312.58</v>
      </c>
      <c r="BO7" s="38">
        <v>274.27</v>
      </c>
      <c r="BP7" s="38">
        <v>103.35</v>
      </c>
      <c r="BQ7" s="38">
        <v>108.08</v>
      </c>
      <c r="BR7" s="38">
        <v>108.8</v>
      </c>
      <c r="BS7" s="38">
        <v>110.75</v>
      </c>
      <c r="BT7" s="38">
        <v>111.19</v>
      </c>
      <c r="BU7" s="38">
        <v>99.46</v>
      </c>
      <c r="BV7" s="38">
        <v>105.21</v>
      </c>
      <c r="BW7" s="38">
        <v>105.71</v>
      </c>
      <c r="BX7" s="38">
        <v>106.01</v>
      </c>
      <c r="BY7" s="38">
        <v>104.57</v>
      </c>
      <c r="BZ7" s="38">
        <v>104.36</v>
      </c>
      <c r="CA7" s="38">
        <v>194.11</v>
      </c>
      <c r="CB7" s="38">
        <v>185.24</v>
      </c>
      <c r="CC7" s="38">
        <v>182.55</v>
      </c>
      <c r="CD7" s="38">
        <v>179.09</v>
      </c>
      <c r="CE7" s="38">
        <v>178.03</v>
      </c>
      <c r="CF7" s="38">
        <v>171.78</v>
      </c>
      <c r="CG7" s="38">
        <v>162.59</v>
      </c>
      <c r="CH7" s="38">
        <v>162.15</v>
      </c>
      <c r="CI7" s="38">
        <v>162.24</v>
      </c>
      <c r="CJ7" s="38">
        <v>165.47</v>
      </c>
      <c r="CK7" s="38">
        <v>165.71</v>
      </c>
      <c r="CL7" s="38">
        <v>78.06</v>
      </c>
      <c r="CM7" s="38">
        <v>81.64</v>
      </c>
      <c r="CN7" s="38">
        <v>82.02</v>
      </c>
      <c r="CO7" s="38">
        <v>83.29</v>
      </c>
      <c r="CP7" s="38">
        <v>88.54</v>
      </c>
      <c r="CQ7" s="38">
        <v>59.68</v>
      </c>
      <c r="CR7" s="38">
        <v>59.17</v>
      </c>
      <c r="CS7" s="38">
        <v>59.34</v>
      </c>
      <c r="CT7" s="38">
        <v>59.11</v>
      </c>
      <c r="CU7" s="38">
        <v>59.74</v>
      </c>
      <c r="CV7" s="38">
        <v>60.41</v>
      </c>
      <c r="CW7" s="38">
        <v>95.32</v>
      </c>
      <c r="CX7" s="38">
        <v>95.17</v>
      </c>
      <c r="CY7" s="38">
        <v>95.71</v>
      </c>
      <c r="CZ7" s="38">
        <v>94.95</v>
      </c>
      <c r="DA7" s="38">
        <v>95.1</v>
      </c>
      <c r="DB7" s="38">
        <v>87.63</v>
      </c>
      <c r="DC7" s="38">
        <v>87.6</v>
      </c>
      <c r="DD7" s="38">
        <v>87.74</v>
      </c>
      <c r="DE7" s="38">
        <v>87.91</v>
      </c>
      <c r="DF7" s="38">
        <v>87.28</v>
      </c>
      <c r="DG7" s="38">
        <v>89.93</v>
      </c>
      <c r="DH7" s="38">
        <v>31.14</v>
      </c>
      <c r="DI7" s="38">
        <v>47.04</v>
      </c>
      <c r="DJ7" s="38">
        <v>48.16</v>
      </c>
      <c r="DK7" s="38">
        <v>48.89</v>
      </c>
      <c r="DL7" s="38">
        <v>49.5</v>
      </c>
      <c r="DM7" s="38">
        <v>39.65</v>
      </c>
      <c r="DN7" s="38">
        <v>45.25</v>
      </c>
      <c r="DO7" s="38">
        <v>46.27</v>
      </c>
      <c r="DP7" s="38">
        <v>46.88</v>
      </c>
      <c r="DQ7" s="38">
        <v>46.94</v>
      </c>
      <c r="DR7" s="38">
        <v>48.12</v>
      </c>
      <c r="DS7" s="38">
        <v>0</v>
      </c>
      <c r="DT7" s="38">
        <v>0</v>
      </c>
      <c r="DU7" s="38">
        <v>1.78</v>
      </c>
      <c r="DV7" s="38">
        <v>0.04</v>
      </c>
      <c r="DW7" s="38">
        <v>4.79</v>
      </c>
      <c r="DX7" s="38">
        <v>9.7100000000000009</v>
      </c>
      <c r="DY7" s="38">
        <v>10.71</v>
      </c>
      <c r="DZ7" s="38">
        <v>10.93</v>
      </c>
      <c r="EA7" s="38">
        <v>13.39</v>
      </c>
      <c r="EB7" s="38">
        <v>14.48</v>
      </c>
      <c r="EC7" s="38">
        <v>15.89</v>
      </c>
      <c r="ED7" s="38">
        <v>0.22</v>
      </c>
      <c r="EE7" s="38">
        <v>0.22</v>
      </c>
      <c r="EF7" s="38">
        <v>0.5</v>
      </c>
      <c r="EG7" s="38">
        <v>0.65</v>
      </c>
      <c r="EH7" s="38">
        <v>1.47</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dcterms:modified xsi:type="dcterms:W3CDTF">2019-01-31T06:09:26Z</dcterms:modified>
</cp:coreProperties>
</file>