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160" windowHeight="960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B6" i="4"/>
  <c r="C10" i="5" l="1"/>
  <c r="D10" i="5"/>
  <c r="E10" i="5"/>
  <c r="B10" i="5"/>
</calcChain>
</file>

<file path=xl/sharedStrings.xml><?xml version="1.0" encoding="utf-8"?>
<sst xmlns="http://schemas.openxmlformats.org/spreadsheetml/2006/main" count="219" uniqueCount="108">
  <si>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</si>
  <si>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</si>
  <si>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</si>
  <si>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</si>
  <si>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</si>
  <si>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</si>
  <si>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</si>
  <si>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</si>
  <si>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</si>
  <si>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</si>
  <si>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</si>
  <si>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</si>
  <si>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</si>
  <si>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</si>
  <si>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</si>
  <si>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</si>
  <si>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</si>
  <si>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</si>
  <si>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</si>
  <si>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</si>
  <si>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</si>
  <si>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</si>
  <si>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</si>
  <si>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</si>
  <si>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</si>
  <si>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</si>
  <si>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</si>
  <si>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</si>
  <si>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</si>
  <si>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</si>
  <si>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</si>
  <si>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</si>
  <si>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</si>
  <si>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</si>
  <si>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</si>
  <si>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</si>
  <si>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</si>
  <si>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</si>
  <si>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</si>
  <si>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</si>
  <si>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</si>
  <si>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</si>
  <si>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</si>
  <si>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</si>
  <si>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</si>
  <si>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</si>
  <si>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</si>
  <si>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</si>
  <si>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</si>
  <si>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</si>
  <si>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</si>
  <si>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</si>
  <si>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</si>
  <si>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</si>
  <si>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</si>
  <si>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</si>
  <si>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</si>
  <si>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</si>
  <si>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</si>
  <si>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</si>
  <si>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</si>
  <si>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</si>
  <si>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</si>
  <si>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</si>
  <si>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</si>
  <si>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</si>
  <si>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</si>
  <si>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</si>
  <si>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</si>
  <si>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</si>
  <si>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</si>
  <si>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</si>
  <si>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</si>
  <si>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</si>
  <si>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</si>
  <si>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</si>
  <si>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</si>
  <si>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</si>
  <si>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</si>
  <si>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</si>
  <si>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</si>
  <si>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</si>
  <si>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</si>
  <si>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</si>
  <si>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</si>
  <si>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</si>
  <si>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</si>
  <si>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</si>
  <si>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</si>
  <si>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</si>
  <si>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</si>
  <si>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</si>
  <si>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</si>
  <si>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与那国町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</si>
  <si>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</si>
  <si>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</si>
  <si>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</si>
  <si>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</si>
  <si>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</si>
  <si>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</si>
  <si>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</si>
  <si>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</si>
  <si>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</si>
  <si>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</si>
  <si>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</si>
  <si>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平均値より高い値となっているが、今後の施設投資等に係る費用を確保するためには、更なる費用削減に取り組む必要がある。
②企業債残高対給水収益比率
　平均値より低い値となっているが、施設の更新及び長寿命化施設の進展を勘案し、随時その適正度を検討する必要がある。
⑤料金回収率
　平均値より高い値となっており、今後も回収率の向上に努める。
⑥給水原価
　平均値より低い値となっており、良好である。
⑦施設利用率
　平均値より高い値を維持していることから、施設への投資経済性は効率的に推移している。
⑧有収率
　有収率は安定している。</t>
    <rPh sb="1" eb="3">
      <t>ケイジョウ</t>
    </rPh>
    <rPh sb="3" eb="5">
      <t>シュウシ</t>
    </rPh>
    <rPh sb="5" eb="7">
      <t>ヒリツ</t>
    </rPh>
    <rPh sb="9" eb="12">
      <t>ヘイキンチ</t>
    </rPh>
    <rPh sb="14" eb="15">
      <t>タカ</t>
    </rPh>
    <rPh sb="16" eb="17">
      <t>アタイ</t>
    </rPh>
    <rPh sb="25" eb="27">
      <t>コンゴ</t>
    </rPh>
    <rPh sb="28" eb="30">
      <t>シセツ</t>
    </rPh>
    <rPh sb="30" eb="32">
      <t>トウシ</t>
    </rPh>
    <rPh sb="32" eb="33">
      <t>トウ</t>
    </rPh>
    <rPh sb="34" eb="35">
      <t>カカ</t>
    </rPh>
    <rPh sb="36" eb="38">
      <t>ヒヨウ</t>
    </rPh>
    <rPh sb="39" eb="41">
      <t>カクホ</t>
    </rPh>
    <rPh sb="48" eb="49">
      <t>サラ</t>
    </rPh>
    <rPh sb="51" eb="53">
      <t>ヒヨウ</t>
    </rPh>
    <rPh sb="53" eb="55">
      <t>サクゲン</t>
    </rPh>
    <rPh sb="56" eb="57">
      <t>ト</t>
    </rPh>
    <rPh sb="58" eb="59">
      <t>ク</t>
    </rPh>
    <rPh sb="60" eb="62">
      <t>ヒツヨウ</t>
    </rPh>
    <rPh sb="68" eb="70">
      <t>キギョウ</t>
    </rPh>
    <rPh sb="70" eb="71">
      <t>サイ</t>
    </rPh>
    <rPh sb="71" eb="73">
      <t>ザンダカ</t>
    </rPh>
    <rPh sb="73" eb="74">
      <t>タイ</t>
    </rPh>
    <rPh sb="74" eb="76">
      <t>キュウスイ</t>
    </rPh>
    <rPh sb="76" eb="78">
      <t>シュウエキ</t>
    </rPh>
    <rPh sb="78" eb="80">
      <t>ヒリツ</t>
    </rPh>
    <rPh sb="82" eb="85">
      <t>ヘイキンチ</t>
    </rPh>
    <rPh sb="87" eb="88">
      <t>ヒク</t>
    </rPh>
    <rPh sb="89" eb="90">
      <t>アタイ</t>
    </rPh>
    <rPh sb="98" eb="100">
      <t>シセツ</t>
    </rPh>
    <rPh sb="101" eb="103">
      <t>コウシン</t>
    </rPh>
    <rPh sb="103" eb="104">
      <t>オヨ</t>
    </rPh>
    <rPh sb="105" eb="106">
      <t>チョウ</t>
    </rPh>
    <rPh sb="106" eb="109">
      <t>ジュミョウカ</t>
    </rPh>
    <rPh sb="109" eb="111">
      <t>シセツ</t>
    </rPh>
    <rPh sb="112" eb="114">
      <t>シンテン</t>
    </rPh>
    <rPh sb="115" eb="117">
      <t>カンアン</t>
    </rPh>
    <rPh sb="119" eb="121">
      <t>ズイジ</t>
    </rPh>
    <rPh sb="123" eb="125">
      <t>テキセイ</t>
    </rPh>
    <rPh sb="125" eb="126">
      <t>ド</t>
    </rPh>
    <rPh sb="127" eb="129">
      <t>ケントウ</t>
    </rPh>
    <rPh sb="131" eb="133">
      <t>ヒツヨウ</t>
    </rPh>
    <rPh sb="139" eb="141">
      <t>リョウキン</t>
    </rPh>
    <rPh sb="141" eb="143">
      <t>カイシュウ</t>
    </rPh>
    <rPh sb="143" eb="144">
      <t>リツ</t>
    </rPh>
    <rPh sb="146" eb="149">
      <t>ヘイキンチ</t>
    </rPh>
    <rPh sb="151" eb="152">
      <t>タカ</t>
    </rPh>
    <rPh sb="153" eb="154">
      <t>アタイ</t>
    </rPh>
    <rPh sb="161" eb="163">
      <t>コンゴ</t>
    </rPh>
    <rPh sb="164" eb="166">
      <t>カイシュウ</t>
    </rPh>
    <rPh sb="166" eb="167">
      <t>リツ</t>
    </rPh>
    <rPh sb="168" eb="170">
      <t>コウジョウ</t>
    </rPh>
    <rPh sb="171" eb="172">
      <t>ツト</t>
    </rPh>
    <rPh sb="177" eb="179">
      <t>キュウスイ</t>
    </rPh>
    <rPh sb="179" eb="181">
      <t>ゲンカ</t>
    </rPh>
    <rPh sb="183" eb="186">
      <t>ヘイキンチ</t>
    </rPh>
    <rPh sb="188" eb="189">
      <t>ヒク</t>
    </rPh>
    <rPh sb="190" eb="191">
      <t>アタイ</t>
    </rPh>
    <rPh sb="198" eb="200">
      <t>リョウコウ</t>
    </rPh>
    <rPh sb="206" eb="208">
      <t>シセツ</t>
    </rPh>
    <rPh sb="208" eb="211">
      <t>リヨウリツ</t>
    </rPh>
    <rPh sb="213" eb="216">
      <t>ヘイキンチ</t>
    </rPh>
    <rPh sb="218" eb="219">
      <t>タカ</t>
    </rPh>
    <rPh sb="220" eb="221">
      <t>アタイ</t>
    </rPh>
    <rPh sb="222" eb="224">
      <t>イジ</t>
    </rPh>
    <rPh sb="233" eb="235">
      <t>シセツ</t>
    </rPh>
    <rPh sb="237" eb="239">
      <t>トウシ</t>
    </rPh>
    <rPh sb="239" eb="242">
      <t>ケイザイセイ</t>
    </rPh>
    <rPh sb="243" eb="246">
      <t>コウリツテキ</t>
    </rPh>
    <rPh sb="247" eb="249">
      <t>スイイ</t>
    </rPh>
    <rPh sb="256" eb="258">
      <t>ユウシュウ</t>
    </rPh>
    <rPh sb="258" eb="259">
      <t>リツ</t>
    </rPh>
    <rPh sb="261" eb="263">
      <t>ユウシュウ</t>
    </rPh>
    <rPh sb="263" eb="264">
      <t>リツ</t>
    </rPh>
    <rPh sb="265" eb="267">
      <t>アンテイ</t>
    </rPh>
    <phoneticPr fontId="4"/>
  </si>
  <si>
    <t>③管路更新率
　管路更新については、緊急性や重要度の高い本管から更新工事を行っているため、今後も計画的に更新工事を行う必要がある。</t>
    <rPh sb="1" eb="3">
      <t>カンロ</t>
    </rPh>
    <rPh sb="3" eb="5">
      <t>コウシン</t>
    </rPh>
    <rPh sb="5" eb="6">
      <t>リツ</t>
    </rPh>
    <rPh sb="8" eb="10">
      <t>カンロ</t>
    </rPh>
    <rPh sb="10" eb="12">
      <t>コウシン</t>
    </rPh>
    <rPh sb="18" eb="21">
      <t>キンキュウセイ</t>
    </rPh>
    <rPh sb="22" eb="25">
      <t>ジュウヨウド</t>
    </rPh>
    <rPh sb="26" eb="27">
      <t>タカ</t>
    </rPh>
    <rPh sb="28" eb="30">
      <t>ホンカン</t>
    </rPh>
    <rPh sb="32" eb="34">
      <t>コウシン</t>
    </rPh>
    <rPh sb="34" eb="36">
      <t>コウジ</t>
    </rPh>
    <rPh sb="37" eb="38">
      <t>オコナ</t>
    </rPh>
    <rPh sb="45" eb="47">
      <t>コンゴ</t>
    </rPh>
    <rPh sb="48" eb="51">
      <t>ケイカクテキ</t>
    </rPh>
    <rPh sb="52" eb="54">
      <t>コウシン</t>
    </rPh>
    <rPh sb="54" eb="56">
      <t>コウジ</t>
    </rPh>
    <rPh sb="57" eb="58">
      <t>オコナ</t>
    </rPh>
    <rPh sb="59" eb="61">
      <t>ヒツヨウ</t>
    </rPh>
    <phoneticPr fontId="4"/>
  </si>
  <si>
    <t>　経営状況の収益性等は概ね良好と判断できるが、今後は起債の償還や維持管理費の増額が見込まれるので厳しい状況が予想される。さらに老朽施設及び管路の更新を行う必要があるが、現在の財政事情では短期間で整備をするのは困難であり長期計画で実施していくために、経費の削減等に努めていく。</t>
    <rPh sb="1" eb="3">
      <t>ケイエイ</t>
    </rPh>
    <rPh sb="3" eb="5">
      <t>ジョウキョウ</t>
    </rPh>
    <rPh sb="6" eb="9">
      <t>シュウエキセイ</t>
    </rPh>
    <rPh sb="9" eb="10">
      <t>トウ</t>
    </rPh>
    <rPh sb="11" eb="12">
      <t>オオム</t>
    </rPh>
    <rPh sb="13" eb="15">
      <t>リョウコウ</t>
    </rPh>
    <rPh sb="16" eb="18">
      <t>ハンダン</t>
    </rPh>
    <rPh sb="23" eb="25">
      <t>コンゴ</t>
    </rPh>
    <rPh sb="26" eb="28">
      <t>キサイ</t>
    </rPh>
    <rPh sb="29" eb="31">
      <t>ショウカン</t>
    </rPh>
    <rPh sb="32" eb="34">
      <t>イジ</t>
    </rPh>
    <rPh sb="34" eb="36">
      <t>カンリ</t>
    </rPh>
    <rPh sb="36" eb="37">
      <t>ヒ</t>
    </rPh>
    <rPh sb="38" eb="40">
      <t>ゾウガク</t>
    </rPh>
    <rPh sb="41" eb="43">
      <t>ミコ</t>
    </rPh>
    <rPh sb="48" eb="49">
      <t>キビ</t>
    </rPh>
    <rPh sb="51" eb="53">
      <t>ジョウキョウ</t>
    </rPh>
    <rPh sb="54" eb="56">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</si>
</sst>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37.950000000000003</c:v>
                </c:pt>
                <c:pt idx="1">
                  <c:v>0.65</c:v>
                </c:pt>
                <c:pt idx="2" formatCode="#,##0.00;&quot;△&quot;#,##0.00">
                  <c:v>0</c:v>
                </c:pt>
                <c:pt idx="3" formatCode="#,##0.00;&quot;△&quot;#,##0.00">
                  <c:v>0</c:v>
                </c:pt>
                <c:pt idx="4">
                  <c:v>2.56</c:v>
                </c:pt>
              </c:numCache>
            </c:numRef>
          </c:val>
        </c:ser>
        <c:dLbls>
          <c:showLegendKey val="0"/>
          <c:showVal val="0"/>
          <c:showCatName val="0"/>
          <c:showSerName val="0"/>
          <c:showPercent val="0"/>
          <c:showBubbleSize val="0"/>
        </c:dLbls>
        <c:gapWidth val="150"/>
        <c:axId val="60258944"/>
        <c:axId val="6026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60258944"/>
        <c:axId val="60265216"/>
      </c:lineChart>
      <c:dateAx>
        <c:axId val="60258944"/>
        <c:scaling>
          <c:orientation val="minMax"/>
        </c:scaling>
        <c:delete val="1"/>
        <c:axPos val="b"/>
        <c:numFmt formatCode="ge" sourceLinked="1"/>
        <c:majorTickMark val="none"/>
        <c:minorTickMark val="none"/>
        <c:tickLblPos val="none"/>
        <c:crossAx val="60265216"/>
        <c:crosses val="autoZero"/>
        <c:auto val="1"/>
        <c:lblOffset val="100"/>
        <c:baseTimeUnit val="years"/>
      </c:dateAx>
      <c:valAx>
        <c:axId val="6026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70.260000000000005</c:v>
                </c:pt>
                <c:pt idx="1">
                  <c:v>68.040000000000006</c:v>
                </c:pt>
                <c:pt idx="2">
                  <c:v>63.26</c:v>
                </c:pt>
                <c:pt idx="3">
                  <c:v>65.260000000000005</c:v>
                </c:pt>
                <c:pt idx="4">
                  <c:v>70.12</c:v>
                </c:pt>
              </c:numCache>
            </c:numRef>
          </c:val>
        </c:ser>
        <c:dLbls>
          <c:showLegendKey val="0"/>
          <c:showVal val="0"/>
          <c:showCatName val="0"/>
          <c:showSerName val="0"/>
          <c:showPercent val="0"/>
          <c:showBubbleSize val="0"/>
        </c:dLbls>
        <c:gapWidth val="150"/>
        <c:axId val="98516352"/>
        <c:axId val="9853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98516352"/>
        <c:axId val="98534912"/>
      </c:lineChart>
      <c:dateAx>
        <c:axId val="98516352"/>
        <c:scaling>
          <c:orientation val="minMax"/>
        </c:scaling>
        <c:delete val="1"/>
        <c:axPos val="b"/>
        <c:numFmt formatCode="ge" sourceLinked="1"/>
        <c:majorTickMark val="none"/>
        <c:minorTickMark val="none"/>
        <c:tickLblPos val="none"/>
        <c:crossAx val="98534912"/>
        <c:crosses val="autoZero"/>
        <c:auto val="1"/>
        <c:lblOffset val="100"/>
        <c:baseTimeUnit val="years"/>
      </c:dateAx>
      <c:valAx>
        <c:axId val="9853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1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88.77</c:v>
                </c:pt>
                <c:pt idx="1">
                  <c:v>86.96</c:v>
                </c:pt>
                <c:pt idx="2">
                  <c:v>85.73</c:v>
                </c:pt>
                <c:pt idx="3">
                  <c:v>90.91</c:v>
                </c:pt>
                <c:pt idx="4">
                  <c:v>98.05</c:v>
                </c:pt>
              </c:numCache>
            </c:numRef>
          </c:val>
        </c:ser>
        <c:dLbls>
          <c:showLegendKey val="0"/>
          <c:showVal val="0"/>
          <c:showCatName val="0"/>
          <c:showSerName val="0"/>
          <c:showPercent val="0"/>
          <c:showBubbleSize val="0"/>
        </c:dLbls>
        <c:gapWidth val="150"/>
        <c:axId val="98646656"/>
        <c:axId val="9864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98646656"/>
        <c:axId val="98648832"/>
      </c:lineChart>
      <c:dateAx>
        <c:axId val="98646656"/>
        <c:scaling>
          <c:orientation val="minMax"/>
        </c:scaling>
        <c:delete val="1"/>
        <c:axPos val="b"/>
        <c:numFmt formatCode="ge" sourceLinked="1"/>
        <c:majorTickMark val="none"/>
        <c:minorTickMark val="none"/>
        <c:tickLblPos val="none"/>
        <c:crossAx val="98648832"/>
        <c:crosses val="autoZero"/>
        <c:auto val="1"/>
        <c:lblOffset val="100"/>
        <c:baseTimeUnit val="years"/>
      </c:dateAx>
      <c:valAx>
        <c:axId val="9864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64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93.65</c:v>
                </c:pt>
                <c:pt idx="1">
                  <c:v>82.41</c:v>
                </c:pt>
                <c:pt idx="2">
                  <c:v>96.03</c:v>
                </c:pt>
                <c:pt idx="3">
                  <c:v>89.36</c:v>
                </c:pt>
                <c:pt idx="4">
                  <c:v>99.38</c:v>
                </c:pt>
              </c:numCache>
            </c:numRef>
          </c:val>
        </c:ser>
        <c:dLbls>
          <c:showLegendKey val="0"/>
          <c:showVal val="0"/>
          <c:showCatName val="0"/>
          <c:showSerName val="0"/>
          <c:showPercent val="0"/>
          <c:showBubbleSize val="0"/>
        </c:dLbls>
        <c:gapWidth val="150"/>
        <c:axId val="60279040"/>
        <c:axId val="6069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60279040"/>
        <c:axId val="60694912"/>
      </c:lineChart>
      <c:dateAx>
        <c:axId val="60279040"/>
        <c:scaling>
          <c:orientation val="minMax"/>
        </c:scaling>
        <c:delete val="1"/>
        <c:axPos val="b"/>
        <c:numFmt formatCode="ge" sourceLinked="1"/>
        <c:majorTickMark val="none"/>
        <c:minorTickMark val="none"/>
        <c:tickLblPos val="none"/>
        <c:crossAx val="60694912"/>
        <c:crosses val="autoZero"/>
        <c:auto val="1"/>
        <c:lblOffset val="100"/>
        <c:baseTimeUnit val="years"/>
      </c:dateAx>
      <c:valAx>
        <c:axId val="6069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2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725120"/>
        <c:axId val="607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725120"/>
        <c:axId val="60727296"/>
      </c:lineChart>
      <c:dateAx>
        <c:axId val="60725120"/>
        <c:scaling>
          <c:orientation val="minMax"/>
        </c:scaling>
        <c:delete val="1"/>
        <c:axPos val="b"/>
        <c:numFmt formatCode="ge" sourceLinked="1"/>
        <c:majorTickMark val="none"/>
        <c:minorTickMark val="none"/>
        <c:tickLblPos val="none"/>
        <c:crossAx val="60727296"/>
        <c:crosses val="autoZero"/>
        <c:auto val="1"/>
        <c:lblOffset val="100"/>
        <c:baseTimeUnit val="years"/>
      </c:dateAx>
      <c:valAx>
        <c:axId val="607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2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961536"/>
        <c:axId val="649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961536"/>
        <c:axId val="64967808"/>
      </c:lineChart>
      <c:dateAx>
        <c:axId val="64961536"/>
        <c:scaling>
          <c:orientation val="minMax"/>
        </c:scaling>
        <c:delete val="1"/>
        <c:axPos val="b"/>
        <c:numFmt formatCode="ge" sourceLinked="1"/>
        <c:majorTickMark val="none"/>
        <c:minorTickMark val="none"/>
        <c:tickLblPos val="none"/>
        <c:crossAx val="64967808"/>
        <c:crosses val="autoZero"/>
        <c:auto val="1"/>
        <c:lblOffset val="100"/>
        <c:baseTimeUnit val="years"/>
      </c:dateAx>
      <c:valAx>
        <c:axId val="649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6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4990592"/>
        <c:axId val="6499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4990592"/>
        <c:axId val="64992768"/>
      </c:lineChart>
      <c:dateAx>
        <c:axId val="64990592"/>
        <c:scaling>
          <c:orientation val="minMax"/>
        </c:scaling>
        <c:delete val="1"/>
        <c:axPos val="b"/>
        <c:numFmt formatCode="ge" sourceLinked="1"/>
        <c:majorTickMark val="none"/>
        <c:minorTickMark val="none"/>
        <c:tickLblPos val="none"/>
        <c:crossAx val="64992768"/>
        <c:crosses val="autoZero"/>
        <c:auto val="1"/>
        <c:lblOffset val="100"/>
        <c:baseTimeUnit val="years"/>
      </c:dateAx>
      <c:valAx>
        <c:axId val="64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499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7455104"/>
        <c:axId val="9747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455104"/>
        <c:axId val="97477760"/>
      </c:lineChart>
      <c:dateAx>
        <c:axId val="97455104"/>
        <c:scaling>
          <c:orientation val="minMax"/>
        </c:scaling>
        <c:delete val="1"/>
        <c:axPos val="b"/>
        <c:numFmt formatCode="ge" sourceLinked="1"/>
        <c:majorTickMark val="none"/>
        <c:minorTickMark val="none"/>
        <c:tickLblPos val="none"/>
        <c:crossAx val="97477760"/>
        <c:crosses val="autoZero"/>
        <c:auto val="1"/>
        <c:lblOffset val="100"/>
        <c:baseTimeUnit val="years"/>
      </c:dateAx>
      <c:valAx>
        <c:axId val="974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4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1072.43</c:v>
                </c:pt>
                <c:pt idx="1">
                  <c:v>1507.44</c:v>
                </c:pt>
                <c:pt idx="2">
                  <c:v>1479.74</c:v>
                </c:pt>
                <c:pt idx="3">
                  <c:v>1262.92</c:v>
                </c:pt>
                <c:pt idx="4">
                  <c:v>902.93</c:v>
                </c:pt>
              </c:numCache>
            </c:numRef>
          </c:val>
        </c:ser>
        <c:dLbls>
          <c:showLegendKey val="0"/>
          <c:showVal val="0"/>
          <c:showCatName val="0"/>
          <c:showSerName val="0"/>
          <c:showPercent val="0"/>
          <c:showBubbleSize val="0"/>
        </c:dLbls>
        <c:gapWidth val="150"/>
        <c:axId val="97507968"/>
        <c:axId val="984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97507968"/>
        <c:axId val="98435840"/>
      </c:lineChart>
      <c:dateAx>
        <c:axId val="97507968"/>
        <c:scaling>
          <c:orientation val="minMax"/>
        </c:scaling>
        <c:delete val="1"/>
        <c:axPos val="b"/>
        <c:numFmt formatCode="ge" sourceLinked="1"/>
        <c:majorTickMark val="none"/>
        <c:minorTickMark val="none"/>
        <c:tickLblPos val="none"/>
        <c:crossAx val="98435840"/>
        <c:crosses val="autoZero"/>
        <c:auto val="1"/>
        <c:lblOffset val="100"/>
        <c:baseTimeUnit val="years"/>
      </c:dateAx>
      <c:valAx>
        <c:axId val="984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83.83</c:v>
                </c:pt>
                <c:pt idx="1">
                  <c:v>74.81</c:v>
                </c:pt>
                <c:pt idx="2">
                  <c:v>77.75</c:v>
                </c:pt>
                <c:pt idx="3">
                  <c:v>74.430000000000007</c:v>
                </c:pt>
                <c:pt idx="4">
                  <c:v>86</c:v>
                </c:pt>
              </c:numCache>
            </c:numRef>
          </c:val>
        </c:ser>
        <c:dLbls>
          <c:showLegendKey val="0"/>
          <c:showVal val="0"/>
          <c:showCatName val="0"/>
          <c:showSerName val="0"/>
          <c:showPercent val="0"/>
          <c:showBubbleSize val="0"/>
        </c:dLbls>
        <c:gapWidth val="150"/>
        <c:axId val="98468608"/>
        <c:axId val="9847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98468608"/>
        <c:axId val="98470528"/>
      </c:lineChart>
      <c:dateAx>
        <c:axId val="98468608"/>
        <c:scaling>
          <c:orientation val="minMax"/>
        </c:scaling>
        <c:delete val="1"/>
        <c:axPos val="b"/>
        <c:numFmt formatCode="ge" sourceLinked="1"/>
        <c:majorTickMark val="none"/>
        <c:minorTickMark val="none"/>
        <c:tickLblPos val="none"/>
        <c:crossAx val="98470528"/>
        <c:crosses val="autoZero"/>
        <c:auto val="1"/>
        <c:lblOffset val="100"/>
        <c:baseTimeUnit val="years"/>
      </c:dateAx>
      <c:valAx>
        <c:axId val="9847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46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165.76</c:v>
                </c:pt>
                <c:pt idx="1">
                  <c:v>172.36</c:v>
                </c:pt>
                <c:pt idx="2">
                  <c:v>179.02</c:v>
                </c:pt>
                <c:pt idx="3">
                  <c:v>191.59</c:v>
                </c:pt>
                <c:pt idx="4">
                  <c:v>188.37</c:v>
                </c:pt>
              </c:numCache>
            </c:numRef>
          </c:val>
        </c:ser>
        <c:dLbls>
          <c:showLegendKey val="0"/>
          <c:showVal val="0"/>
          <c:showCatName val="0"/>
          <c:showSerName val="0"/>
          <c:showPercent val="0"/>
          <c:showBubbleSize val="0"/>
        </c:dLbls>
        <c:gapWidth val="150"/>
        <c:axId val="98500608"/>
        <c:axId val="9850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98500608"/>
        <c:axId val="98502528"/>
      </c:lineChart>
      <c:dateAx>
        <c:axId val="98500608"/>
        <c:scaling>
          <c:orientation val="minMax"/>
        </c:scaling>
        <c:delete val="1"/>
        <c:axPos val="b"/>
        <c:numFmt formatCode="ge" sourceLinked="1"/>
        <c:majorTickMark val="none"/>
        <c:minorTickMark val="none"/>
        <c:tickLblPos val="none"/>
        <c:crossAx val="98502528"/>
        <c:crosses val="autoZero"/>
        <c:auto val="1"/>
        <c:lblOffset val="100"/>
        <c:baseTimeUnit val="years"/>
      </c:dateAx>
      <c:valAx>
        <c:axId val="9850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50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沖縄県　与那国町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1490</v>
      </c>
      <c r="AJ8" s="74"/>
      <c r="AK8" s="74"/>
      <c r="AL8" s="74"/>
      <c r="AM8" s="74"/>
      <c r="AN8" s="74"/>
      <c r="AO8" s="74"/>
      <c r="AP8" s="75"/>
      <c r="AQ8" s="56">
        <f>データ!R6</f>
        <v>28.96</v>
      </c>
      <c r="AR8" s="56"/>
      <c r="AS8" s="56"/>
      <c r="AT8" s="56"/>
      <c r="AU8" s="56"/>
      <c r="AV8" s="56"/>
      <c r="AW8" s="56"/>
      <c r="AX8" s="56"/>
      <c r="AY8" s="56">
        <f>データ!S6</f>
        <v>51.45</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t="str">
        <f>データ!O6</f>
        <v>-</v>
      </c>
      <c r="S10" s="56"/>
      <c r="T10" s="56"/>
      <c r="U10" s="56"/>
      <c r="V10" s="56"/>
      <c r="W10" s="56"/>
      <c r="X10" s="56"/>
      <c r="Y10" s="56"/>
      <c r="Z10" s="64">
        <f>データ!P6</f>
        <v>2708</v>
      </c>
      <c r="AA10" s="64"/>
      <c r="AB10" s="64"/>
      <c r="AC10" s="64"/>
      <c r="AD10" s="64"/>
      <c r="AE10" s="64"/>
      <c r="AF10" s="64"/>
      <c r="AG10" s="64"/>
      <c r="AH10" s="2"/>
      <c r="AI10" s="64">
        <f>データ!T6</f>
        <v>1646</v>
      </c>
      <c r="AJ10" s="64"/>
      <c r="AK10" s="64"/>
      <c r="AL10" s="64"/>
      <c r="AM10" s="64"/>
      <c r="AN10" s="64"/>
      <c r="AO10" s="64"/>
      <c r="AP10" s="64"/>
      <c r="AQ10" s="56">
        <f>データ!U6</f>
        <v>12.2</v>
      </c>
      <c r="AR10" s="56"/>
      <c r="AS10" s="56"/>
      <c r="AT10" s="56"/>
      <c r="AU10" s="56"/>
      <c r="AV10" s="56"/>
      <c r="AW10" s="56"/>
      <c r="AX10" s="56"/>
      <c r="AY10" s="56">
        <f>データ!V6</f>
        <v>134.91999999999999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473821</v>
      </c>
      <c r="D6" s="31">
        <f t="shared" si="3"/>
        <v>47</v>
      </c>
      <c r="E6" s="31">
        <f t="shared" si="3"/>
        <v>1</v>
      </c>
      <c r="F6" s="31">
        <f t="shared" si="3"/>
        <v>0</v>
      </c>
      <c r="G6" s="31">
        <f t="shared" si="3"/>
        <v>0</v>
      </c>
      <c r="H6" s="31" t="str">
        <f t="shared" si="3"/>
        <v>沖縄県　与那国町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t="str">
        <f t="shared" si="3"/>
        <v>-</v>
      </c>
      <c r="P6" s="32">
        <f t="shared" si="3"/>
        <v>2708</v>
      </c>
      <c r="Q6" s="32">
        <f t="shared" si="3"/>
        <v>1490</v>
      </c>
      <c r="R6" s="32">
        <f t="shared" si="3"/>
        <v>28.96</v>
      </c>
      <c r="S6" s="32">
        <f t="shared" si="3"/>
        <v>51.45</v>
      </c>
      <c r="T6" s="32">
        <f t="shared" si="3"/>
        <v>1646</v>
      </c>
      <c r="U6" s="32">
        <f t="shared" si="3"/>
        <v>12.2</v>
      </c>
      <c r="V6" s="32">
        <f t="shared" si="3"/>
        <v>134.91999999999999</v>
      </c>
      <c r="W6" s="33">
        <f>IF(W7="",NA(),W7)</f>
        <v>93.65</v>
      </c>
      <c r="X6" s="33">
        <f t="shared" ref="X6:AF6" si="4">IF(X7="",NA(),X7)</f>
        <v>82.41</v>
      </c>
      <c r="Y6" s="33">
        <f t="shared" si="4"/>
        <v>96.03</v>
      </c>
      <c r="Z6" s="33">
        <f t="shared" si="4"/>
        <v>89.36</v>
      </c>
      <c r="AA6" s="33">
        <f t="shared" si="4"/>
        <v>99.38</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1072.43</v>
      </c>
      <c r="BE6" s="33">
        <f t="shared" ref="BE6:BM6" si="7">IF(BE7="",NA(),BE7)</f>
        <v>1507.44</v>
      </c>
      <c r="BF6" s="33">
        <f t="shared" si="7"/>
        <v>1479.74</v>
      </c>
      <c r="BG6" s="33">
        <f t="shared" si="7"/>
        <v>1262.92</v>
      </c>
      <c r="BH6" s="33">
        <f t="shared" si="7"/>
        <v>902.93</v>
      </c>
      <c r="BI6" s="33">
        <f t="shared" si="7"/>
        <v>1442.51</v>
      </c>
      <c r="BJ6" s="33">
        <f t="shared" si="7"/>
        <v>1496.15</v>
      </c>
      <c r="BK6" s="33">
        <f t="shared" si="7"/>
        <v>1462.56</v>
      </c>
      <c r="BL6" s="33">
        <f t="shared" si="7"/>
        <v>1486.62</v>
      </c>
      <c r="BM6" s="33">
        <f t="shared" si="7"/>
        <v>1510.14</v>
      </c>
      <c r="BN6" s="32" t="str">
        <f>IF(BN7="","",IF(BN7="-","【-】","【"&amp;SUBSTITUTE(TEXT(BN7,"#,##0.00"),"-","△")&amp;"】"))</f>
        <v>【1,242.90】</v>
      </c>
      <c r="BO6" s="33">
        <f>IF(BO7="",NA(),BO7)</f>
        <v>83.83</v>
      </c>
      <c r="BP6" s="33">
        <f t="shared" ref="BP6:BX6" si="8">IF(BP7="",NA(),BP7)</f>
        <v>74.81</v>
      </c>
      <c r="BQ6" s="33">
        <f t="shared" si="8"/>
        <v>77.75</v>
      </c>
      <c r="BR6" s="33">
        <f t="shared" si="8"/>
        <v>74.430000000000007</v>
      </c>
      <c r="BS6" s="33">
        <f t="shared" si="8"/>
        <v>86</v>
      </c>
      <c r="BT6" s="33">
        <f t="shared" si="8"/>
        <v>33.299999999999997</v>
      </c>
      <c r="BU6" s="33">
        <f t="shared" si="8"/>
        <v>33.01</v>
      </c>
      <c r="BV6" s="33">
        <f t="shared" si="8"/>
        <v>32.39</v>
      </c>
      <c r="BW6" s="33">
        <f t="shared" si="8"/>
        <v>24.39</v>
      </c>
      <c r="BX6" s="33">
        <f t="shared" si="8"/>
        <v>22.67</v>
      </c>
      <c r="BY6" s="32" t="str">
        <f>IF(BY7="","",IF(BY7="-","【-】","【"&amp;SUBSTITUTE(TEXT(BY7,"#,##0.00"),"-","△")&amp;"】"))</f>
        <v>【33.35】</v>
      </c>
      <c r="BZ6" s="33">
        <f>IF(BZ7="",NA(),BZ7)</f>
        <v>165.76</v>
      </c>
      <c r="CA6" s="33">
        <f t="shared" ref="CA6:CI6" si="9">IF(CA7="",NA(),CA7)</f>
        <v>172.36</v>
      </c>
      <c r="CB6" s="33">
        <f t="shared" si="9"/>
        <v>179.02</v>
      </c>
      <c r="CC6" s="33">
        <f t="shared" si="9"/>
        <v>191.59</v>
      </c>
      <c r="CD6" s="33">
        <f t="shared" si="9"/>
        <v>188.37</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70.260000000000005</v>
      </c>
      <c r="CL6" s="33">
        <f t="shared" ref="CL6:CT6" si="10">IF(CL7="",NA(),CL7)</f>
        <v>68.040000000000006</v>
      </c>
      <c r="CM6" s="33">
        <f t="shared" si="10"/>
        <v>63.26</v>
      </c>
      <c r="CN6" s="33">
        <f t="shared" si="10"/>
        <v>65.260000000000005</v>
      </c>
      <c r="CO6" s="33">
        <f t="shared" si="10"/>
        <v>70.12</v>
      </c>
      <c r="CP6" s="33">
        <f t="shared" si="10"/>
        <v>50.66</v>
      </c>
      <c r="CQ6" s="33">
        <f t="shared" si="10"/>
        <v>51.11</v>
      </c>
      <c r="CR6" s="33">
        <f t="shared" si="10"/>
        <v>50.49</v>
      </c>
      <c r="CS6" s="33">
        <f t="shared" si="10"/>
        <v>48.36</v>
      </c>
      <c r="CT6" s="33">
        <f t="shared" si="10"/>
        <v>48.7</v>
      </c>
      <c r="CU6" s="32" t="str">
        <f>IF(CU7="","",IF(CU7="-","【-】","【"&amp;SUBSTITUTE(TEXT(CU7,"#,##0.00"),"-","△")&amp;"】"))</f>
        <v>【57.58】</v>
      </c>
      <c r="CV6" s="33">
        <f>IF(CV7="",NA(),CV7)</f>
        <v>88.77</v>
      </c>
      <c r="CW6" s="33">
        <f t="shared" ref="CW6:DE6" si="11">IF(CW7="",NA(),CW7)</f>
        <v>86.96</v>
      </c>
      <c r="CX6" s="33">
        <f t="shared" si="11"/>
        <v>85.73</v>
      </c>
      <c r="CY6" s="33">
        <f t="shared" si="11"/>
        <v>90.91</v>
      </c>
      <c r="CZ6" s="33">
        <f t="shared" si="11"/>
        <v>98.05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37.950000000000003</v>
      </c>
      <c r="ED6" s="33">
        <f t="shared" ref="ED6:EL6" si="14">IF(ED7="",NA(),ED7)</f>
        <v>0.65</v>
      </c>
      <c r="EE6" s="32">
        <f t="shared" si="14"/>
        <v>0</v>
      </c>
      <c r="EF6" s="32">
        <f t="shared" si="14"/>
        <v>0</v>
      </c>
      <c r="EG6" s="33">
        <f t="shared" si="14"/>
        <v>2.56</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473821</v>
      </c>
      <c r="D7" s="35">
        <v>47</v>
      </c>
      <c r="E7" s="35">
        <v>1</v>
      </c>
      <c r="F7" s="35">
        <v>0</v>
      </c>
      <c r="G7" s="35">
        <v>0</v>
      </c>
      <c r="H7" s="35" t="s">
        <v>93</v>
      </c>
      <c r="I7" s="35" t="s">
        <v>94</v>
      </c>
      <c r="J7" s="35" t="s">
        <v>95</v>
      </c>
      <c r="K7" s="35" t="s">
        <v>96</v>
      </c>
      <c r="L7" s="35" t="s">
        <v>97</v>
      </c>
      <c r="M7" s="36" t="s">
        <v>98</v>
      </c>
      <c r="N7" s="36" t="s">
        <v>99</v>
      </c>
      <c r="O7" s="36" t="s">
        <v>98</v>
      </c>
      <c r="P7" s="36">
        <v>2708</v>
      </c>
      <c r="Q7" s="36">
        <v>1490</v>
      </c>
      <c r="R7" s="36">
        <v>28.96</v>
      </c>
      <c r="S7" s="36">
        <v>51.45</v>
      </c>
      <c r="T7" s="36">
        <v>1646</v>
      </c>
      <c r="U7" s="36">
        <v>12.2</v>
      </c>
      <c r="V7" s="36">
        <v>134.91999999999999</v>
      </c>
      <c r="W7" s="36">
        <v>93.65</v>
      </c>
      <c r="X7" s="36">
        <v>82.41</v>
      </c>
      <c r="Y7" s="36">
        <v>96.03</v>
      </c>
      <c r="Z7" s="36">
        <v>89.36</v>
      </c>
      <c r="AA7" s="36">
        <v>99.38</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1072.43</v>
      </c>
      <c r="BE7" s="36">
        <v>1507.44</v>
      </c>
      <c r="BF7" s="36">
        <v>1479.74</v>
      </c>
      <c r="BG7" s="36">
        <v>1262.92</v>
      </c>
      <c r="BH7" s="36">
        <v>902.93</v>
      </c>
      <c r="BI7" s="36">
        <v>1442.51</v>
      </c>
      <c r="BJ7" s="36">
        <v>1496.15</v>
      </c>
      <c r="BK7" s="36">
        <v>1462.56</v>
      </c>
      <c r="BL7" s="36">
        <v>1486.62</v>
      </c>
      <c r="BM7" s="36">
        <v>1510.14</v>
      </c>
      <c r="BN7" s="36">
        <v>1242.9000000000001</v>
      </c>
      <c r="BO7" s="36">
        <v>83.83</v>
      </c>
      <c r="BP7" s="36">
        <v>74.81</v>
      </c>
      <c r="BQ7" s="36">
        <v>77.75</v>
      </c>
      <c r="BR7" s="36">
        <v>74.430000000000007</v>
      </c>
      <c r="BS7" s="36">
        <v>86</v>
      </c>
      <c r="BT7" s="36">
        <v>33.299999999999997</v>
      </c>
      <c r="BU7" s="36">
        <v>33.01</v>
      </c>
      <c r="BV7" s="36">
        <v>32.39</v>
      </c>
      <c r="BW7" s="36">
        <v>24.39</v>
      </c>
      <c r="BX7" s="36">
        <v>22.67</v>
      </c>
      <c r="BY7" s="36">
        <v>33.35</v>
      </c>
      <c r="BZ7" s="36">
        <v>165.76</v>
      </c>
      <c r="CA7" s="36">
        <v>172.36</v>
      </c>
      <c r="CB7" s="36">
        <v>179.02</v>
      </c>
      <c r="CC7" s="36">
        <v>191.59</v>
      </c>
      <c r="CD7" s="36">
        <v>188.37</v>
      </c>
      <c r="CE7" s="36">
        <v>526.57000000000005</v>
      </c>
      <c r="CF7" s="36">
        <v>523.08000000000004</v>
      </c>
      <c r="CG7" s="36">
        <v>530.83000000000004</v>
      </c>
      <c r="CH7" s="36">
        <v>734.18</v>
      </c>
      <c r="CI7" s="36">
        <v>789.62</v>
      </c>
      <c r="CJ7" s="36">
        <v>524.69000000000005</v>
      </c>
      <c r="CK7" s="36">
        <v>70.260000000000005</v>
      </c>
      <c r="CL7" s="36">
        <v>68.040000000000006</v>
      </c>
      <c r="CM7" s="36">
        <v>63.26</v>
      </c>
      <c r="CN7" s="36">
        <v>65.260000000000005</v>
      </c>
      <c r="CO7" s="36">
        <v>70.12</v>
      </c>
      <c r="CP7" s="36">
        <v>50.66</v>
      </c>
      <c r="CQ7" s="36">
        <v>51.11</v>
      </c>
      <c r="CR7" s="36">
        <v>50.49</v>
      </c>
      <c r="CS7" s="36">
        <v>48.36</v>
      </c>
      <c r="CT7" s="36">
        <v>48.7</v>
      </c>
      <c r="CU7" s="36">
        <v>57.58</v>
      </c>
      <c r="CV7" s="36">
        <v>88.77</v>
      </c>
      <c r="CW7" s="36">
        <v>86.96</v>
      </c>
      <c r="CX7" s="36">
        <v>85.73</v>
      </c>
      <c r="CY7" s="36">
        <v>90.91</v>
      </c>
      <c r="CZ7" s="36">
        <v>98.05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37.950000000000003</v>
      </c>
      <c r="ED7" s="36">
        <v>0.65</v>
      </c>
      <c r="EE7" s="36">
        <v>0</v>
      </c>
      <c r="EF7" s="36">
        <v>0</v>
      </c>
      <c r="EG7" s="36">
        <v>2.56</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2016-12-02T02:23:59Z</dcterms:created>
  <dcterms:modified xsi:type="dcterms:W3CDTF">2017-02-21T05:40:22Z</dcterms:modified>
  <cp:category/>
</cp:coreProperties>
</file>