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<sst xmlns="http://schemas.openxmlformats.org/spreadsheetml/2006/main" count="221" uniqueCount="111">
  <si>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</si>
  <si>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</si>
  <si>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</si>
  <si>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</si>
  <si>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</si>
  <si>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</si>
  <si>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</si>
  <si>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</si>
  <si>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</si>
  <si>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</si>
  <si>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</si>
  <si>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</si>
  <si>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</si>
  <si>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</si>
  <si>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</si>
  <si>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</si>
  <si>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</si>
  <si>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</si>
  <si>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</si>
  <si>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</si>
  <si>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</si>
  <si>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</si>
  <si>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</si>
  <si>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</si>
  <si>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</si>
  <si>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</si>
  <si>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</si>
  <si>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</si>
  <si>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</si>
  <si>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</si>
  <si>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</si>
  <si>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</si>
  <si>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</si>
  <si>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</si>
  <si>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</si>
  <si>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</si>
  <si>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</si>
  <si>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</si>
  <si>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</si>
  <si>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</si>
  <si>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</si>
  <si>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</si>
  <si>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</si>
  <si>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</si>
  <si>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</si>
  <si>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</si>
  <si>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</si>
  <si>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</si>
  <si>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</si>
  <si>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</si>
  <si>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</si>
  <si>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</si>
  <si>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</si>
  <si>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</si>
  <si>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</si>
  <si>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</si>
  <si>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</si>
  <si>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</si>
  <si>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</si>
  <si>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</si>
  <si>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</si>
  <si>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</si>
  <si>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</si>
  <si>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</si>
  <si>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</si>
  <si>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</si>
  <si>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</si>
  <si>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</si>
  <si>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</si>
  <si>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</si>
  <si>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</si>
  <si>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</si>
  <si>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</si>
  <si>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</si>
  <si>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</si>
  <si>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</si>
  <si>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</si>
  <si>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</si>
  <si>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</si>
  <si>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</si>
  <si>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</si>
  <si>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</si>
  <si>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</si>
  <si>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</si>
  <si>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</si>
  <si>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</si>
  <si>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</si>
  <si>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</si>
  <si>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</si>
  <si>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</si>
  <si>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</si>
  <si>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</si>
  <si>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</si>
  <si>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</si>
  <si>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</si>
  <si>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</si>
  <si>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竹富町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</si>
  <si>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</si>
  <si>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</si>
  <si>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</si>
  <si>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</si>
  <si>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</si>
  <si>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</si>
  <si>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</si>
  <si>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</si>
  <si>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</si>
  <si>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</si>
  <si>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</si>
  <si>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①収益的収支比率は90.68％と100％未満で、単年度収支は赤字となっている、そのため経営改善に向けた取組みが必要である。　　　　　　　　　　　　　
④企業債残高対事業規模比率については、類似団体平均値より企業債残高が小額であるが施設等の更新時期をむかえていないために過ぎないと考えられる。　　　　　　　　　　　　　　　　　　　　　⑤経費回収率は62.71％となっており類似団体平均値より高いが、数値が100％を下回っているため適正な使用料収入の確保及び汚水処理費の削減が必要である。　　　　　　　　　　　⑥汚水処理原価は類似団体に比べ効率的な汚水処理が実施されている。　　　　　　　　　　　　　　
⑦施設利用率は類似団体と比較しても高く、適切な施設規模である。　　　　　　　　　　　　　　　
⑧水洗化率は100％となっており、汚水処理が適切に行われている。</t>
    <rPh sb="194" eb="195">
      <t>タカ</t>
    </rPh>
    <phoneticPr fontId="4"/>
  </si>
  <si>
    <t>③管渠改善率は更新時期をむかえていないこともあり、0％で推移しているため類似団体平均値より低くなっている、今後の更新・改築に備え財源の確保が必要である。</t>
    <phoneticPr fontId="4"/>
  </si>
  <si>
    <t>経営の健全性・効率性については、収益的収支比率、経費回収率が共に100％未満で単年度収支が赤字で経年で比較してみても赤字となっている。今後は経営改善に向けて汚水処理費の削減や使用料金の見直しについて検討していきたい。　　　　　　　
老朽化の状況については、平成14年度供用開始のため更新時期をむかえていないが、後年の更新に備え更新計画を策定し、計画的な更新・改築を行うことにより費用平準化を図っていきたい。</t>
    <rPh sb="70" eb="72">
      <t>ケイエイ</t>
    </rPh>
    <rPh sb="72" eb="74">
      <t>カイゼン</t>
    </rPh>
    <rPh sb="75" eb="76">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</si>
</sst>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496320"/>
        <c:axId val="615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61496320"/>
        <c:axId val="61510784"/>
      </c:lineChart>
      <c:dateAx>
        <c:axId val="61496320"/>
        <c:scaling>
          <c:orientation val="minMax"/>
        </c:scaling>
        <c:delete val="1"/>
        <c:axPos val="b"/>
        <c:numFmt formatCode="ge" sourceLinked="1"/>
        <c:majorTickMark val="none"/>
        <c:minorTickMark val="none"/>
        <c:tickLblPos val="none"/>
        <c:crossAx val="61510784"/>
        <c:crosses val="autoZero"/>
        <c:auto val="1"/>
        <c:lblOffset val="100"/>
        <c:baseTimeUnit val="years"/>
      </c:dateAx>
      <c:valAx>
        <c:axId val="615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81.97</c:v>
                </c:pt>
                <c:pt idx="1">
                  <c:v>59.02</c:v>
                </c:pt>
                <c:pt idx="2">
                  <c:v>53.55</c:v>
                </c:pt>
                <c:pt idx="3">
                  <c:v>62.84</c:v>
                </c:pt>
                <c:pt idx="4">
                  <c:v>60.66</c:v>
                </c:pt>
              </c:numCache>
            </c:numRef>
          </c:val>
        </c:ser>
        <c:dLbls>
          <c:showLegendKey val="0"/>
          <c:showVal val="0"/>
          <c:showCatName val="0"/>
          <c:showSerName val="0"/>
          <c:showPercent val="0"/>
          <c:showBubbleSize val="0"/>
        </c:dLbls>
        <c:gapWidth val="150"/>
        <c:axId val="105602432"/>
        <c:axId val="1056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05602432"/>
        <c:axId val="105620992"/>
      </c:lineChart>
      <c:dateAx>
        <c:axId val="105602432"/>
        <c:scaling>
          <c:orientation val="minMax"/>
        </c:scaling>
        <c:delete val="1"/>
        <c:axPos val="b"/>
        <c:numFmt formatCode="ge" sourceLinked="1"/>
        <c:majorTickMark val="none"/>
        <c:minorTickMark val="none"/>
        <c:tickLblPos val="none"/>
        <c:crossAx val="105620992"/>
        <c:crosses val="autoZero"/>
        <c:auto val="1"/>
        <c:lblOffset val="100"/>
        <c:baseTimeUnit val="years"/>
      </c:dateAx>
      <c:valAx>
        <c:axId val="1056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5720832"/>
        <c:axId val="1057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5720832"/>
        <c:axId val="105723008"/>
      </c:lineChart>
      <c:dateAx>
        <c:axId val="105720832"/>
        <c:scaling>
          <c:orientation val="minMax"/>
        </c:scaling>
        <c:delete val="1"/>
        <c:axPos val="b"/>
        <c:numFmt formatCode="ge" sourceLinked="1"/>
        <c:majorTickMark val="none"/>
        <c:minorTickMark val="none"/>
        <c:tickLblPos val="none"/>
        <c:crossAx val="105723008"/>
        <c:crosses val="autoZero"/>
        <c:auto val="1"/>
        <c:lblOffset val="100"/>
        <c:baseTimeUnit val="years"/>
      </c:dateAx>
      <c:valAx>
        <c:axId val="1057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92.62</c:v>
                </c:pt>
                <c:pt idx="1">
                  <c:v>110.17</c:v>
                </c:pt>
                <c:pt idx="2">
                  <c:v>77.36</c:v>
                </c:pt>
                <c:pt idx="3">
                  <c:v>117.27</c:v>
                </c:pt>
                <c:pt idx="4">
                  <c:v>90.68</c:v>
                </c:pt>
              </c:numCache>
            </c:numRef>
          </c:val>
        </c:ser>
        <c:dLbls>
          <c:showLegendKey val="0"/>
          <c:showVal val="0"/>
          <c:showCatName val="0"/>
          <c:showSerName val="0"/>
          <c:showPercent val="0"/>
          <c:showBubbleSize val="0"/>
        </c:dLbls>
        <c:gapWidth val="150"/>
        <c:axId val="61524608"/>
        <c:axId val="616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524608"/>
        <c:axId val="61608704"/>
      </c:lineChart>
      <c:dateAx>
        <c:axId val="61524608"/>
        <c:scaling>
          <c:orientation val="minMax"/>
        </c:scaling>
        <c:delete val="1"/>
        <c:axPos val="b"/>
        <c:numFmt formatCode="ge" sourceLinked="1"/>
        <c:majorTickMark val="none"/>
        <c:minorTickMark val="none"/>
        <c:tickLblPos val="none"/>
        <c:crossAx val="61608704"/>
        <c:crosses val="autoZero"/>
        <c:auto val="1"/>
        <c:lblOffset val="100"/>
        <c:baseTimeUnit val="years"/>
      </c:dateAx>
      <c:valAx>
        <c:axId val="61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634816"/>
        <c:axId val="616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634816"/>
        <c:axId val="61636992"/>
      </c:lineChart>
      <c:dateAx>
        <c:axId val="61634816"/>
        <c:scaling>
          <c:orientation val="minMax"/>
        </c:scaling>
        <c:delete val="1"/>
        <c:axPos val="b"/>
        <c:numFmt formatCode="ge" sourceLinked="1"/>
        <c:majorTickMark val="none"/>
        <c:minorTickMark val="none"/>
        <c:tickLblPos val="none"/>
        <c:crossAx val="61636992"/>
        <c:crosses val="autoZero"/>
        <c:auto val="1"/>
        <c:lblOffset val="100"/>
        <c:baseTimeUnit val="years"/>
      </c:dateAx>
      <c:valAx>
        <c:axId val="616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06784"/>
        <c:axId val="968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06784"/>
        <c:axId val="96813056"/>
      </c:lineChart>
      <c:dateAx>
        <c:axId val="96806784"/>
        <c:scaling>
          <c:orientation val="minMax"/>
        </c:scaling>
        <c:delete val="1"/>
        <c:axPos val="b"/>
        <c:numFmt formatCode="ge" sourceLinked="1"/>
        <c:majorTickMark val="none"/>
        <c:minorTickMark val="none"/>
        <c:tickLblPos val="none"/>
        <c:crossAx val="96813056"/>
        <c:crosses val="autoZero"/>
        <c:auto val="1"/>
        <c:lblOffset val="100"/>
        <c:baseTimeUnit val="years"/>
      </c:dateAx>
      <c:valAx>
        <c:axId val="968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43648"/>
        <c:axId val="968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43648"/>
        <c:axId val="96845824"/>
      </c:lineChart>
      <c:dateAx>
        <c:axId val="96843648"/>
        <c:scaling>
          <c:orientation val="minMax"/>
        </c:scaling>
        <c:delete val="1"/>
        <c:axPos val="b"/>
        <c:numFmt formatCode="ge" sourceLinked="1"/>
        <c:majorTickMark val="none"/>
        <c:minorTickMark val="none"/>
        <c:tickLblPos val="none"/>
        <c:crossAx val="96845824"/>
        <c:crosses val="autoZero"/>
        <c:auto val="1"/>
        <c:lblOffset val="100"/>
        <c:baseTimeUnit val="years"/>
      </c:dateAx>
      <c:valAx>
        <c:axId val="968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80512"/>
        <c:axId val="1004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80512"/>
        <c:axId val="100482432"/>
      </c:lineChart>
      <c:dateAx>
        <c:axId val="100480512"/>
        <c:scaling>
          <c:orientation val="minMax"/>
        </c:scaling>
        <c:delete val="1"/>
        <c:axPos val="b"/>
        <c:numFmt formatCode="ge" sourceLinked="1"/>
        <c:majorTickMark val="none"/>
        <c:minorTickMark val="none"/>
        <c:tickLblPos val="none"/>
        <c:crossAx val="100482432"/>
        <c:crosses val="autoZero"/>
        <c:auto val="1"/>
        <c:lblOffset val="100"/>
        <c:baseTimeUnit val="years"/>
      </c:dateAx>
      <c:valAx>
        <c:axId val="1004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267.62</c:v>
                </c:pt>
                <c:pt idx="1">
                  <c:v>252.28</c:v>
                </c:pt>
                <c:pt idx="2">
                  <c:v>238.83</c:v>
                </c:pt>
                <c:pt idx="3">
                  <c:v>208.83</c:v>
                </c:pt>
                <c:pt idx="4">
                  <c:v>206.34</c:v>
                </c:pt>
              </c:numCache>
            </c:numRef>
          </c:val>
        </c:ser>
        <c:dLbls>
          <c:showLegendKey val="0"/>
          <c:showVal val="0"/>
          <c:showCatName val="0"/>
          <c:showSerName val="0"/>
          <c:showPercent val="0"/>
          <c:showBubbleSize val="0"/>
        </c:dLbls>
        <c:gapWidth val="150"/>
        <c:axId val="100521088"/>
        <c:axId val="1005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0521088"/>
        <c:axId val="100523008"/>
      </c:lineChart>
      <c:dateAx>
        <c:axId val="100521088"/>
        <c:scaling>
          <c:orientation val="minMax"/>
        </c:scaling>
        <c:delete val="1"/>
        <c:axPos val="b"/>
        <c:numFmt formatCode="ge" sourceLinked="1"/>
        <c:majorTickMark val="none"/>
        <c:minorTickMark val="none"/>
        <c:tickLblPos val="none"/>
        <c:crossAx val="100523008"/>
        <c:crosses val="autoZero"/>
        <c:auto val="1"/>
        <c:lblOffset val="100"/>
        <c:baseTimeUnit val="years"/>
      </c:dateAx>
      <c:valAx>
        <c:axId val="1005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135.21</c:v>
                </c:pt>
                <c:pt idx="1">
                  <c:v>133.41</c:v>
                </c:pt>
                <c:pt idx="2">
                  <c:v>90.61</c:v>
                </c:pt>
                <c:pt idx="3">
                  <c:v>112.08</c:v>
                </c:pt>
                <c:pt idx="4">
                  <c:v>82.25</c:v>
                </c:pt>
              </c:numCache>
            </c:numRef>
          </c:val>
        </c:ser>
        <c:dLbls>
          <c:showLegendKey val="0"/>
          <c:showVal val="0"/>
          <c:showCatName val="0"/>
          <c:showSerName val="0"/>
          <c:showPercent val="0"/>
          <c:showBubbleSize val="0"/>
        </c:dLbls>
        <c:gapWidth val="150"/>
        <c:axId val="100569856"/>
        <c:axId val="1005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0569856"/>
        <c:axId val="100571776"/>
      </c:lineChart>
      <c:dateAx>
        <c:axId val="100569856"/>
        <c:scaling>
          <c:orientation val="minMax"/>
        </c:scaling>
        <c:delete val="1"/>
        <c:axPos val="b"/>
        <c:numFmt formatCode="ge" sourceLinked="1"/>
        <c:majorTickMark val="none"/>
        <c:minorTickMark val="none"/>
        <c:tickLblPos val="none"/>
        <c:crossAx val="100571776"/>
        <c:crosses val="autoZero"/>
        <c:auto val="1"/>
        <c:lblOffset val="100"/>
        <c:baseTimeUnit val="years"/>
      </c:dateAx>
      <c:valAx>
        <c:axId val="1005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83.86</c:v>
                </c:pt>
                <c:pt idx="1">
                  <c:v>85.73</c:v>
                </c:pt>
                <c:pt idx="2">
                  <c:v>124.97</c:v>
                </c:pt>
                <c:pt idx="3">
                  <c:v>106.38</c:v>
                </c:pt>
                <c:pt idx="4">
                  <c:v>143.29</c:v>
                </c:pt>
              </c:numCache>
            </c:numRef>
          </c:val>
        </c:ser>
        <c:dLbls>
          <c:showLegendKey val="0"/>
          <c:showVal val="0"/>
          <c:showCatName val="0"/>
          <c:showSerName val="0"/>
          <c:showPercent val="0"/>
          <c:showBubbleSize val="0"/>
        </c:dLbls>
        <c:gapWidth val="150"/>
        <c:axId val="105586688"/>
        <c:axId val="1055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05586688"/>
        <c:axId val="105588608"/>
      </c:lineChart>
      <c:dateAx>
        <c:axId val="105586688"/>
        <c:scaling>
          <c:orientation val="minMax"/>
        </c:scaling>
        <c:delete val="1"/>
        <c:axPos val="b"/>
        <c:numFmt formatCode="ge" sourceLinked="1"/>
        <c:majorTickMark val="none"/>
        <c:minorTickMark val="none"/>
        <c:tickLblPos val="none"/>
        <c:crossAx val="105588608"/>
        <c:crosses val="autoZero"/>
        <c:auto val="1"/>
        <c:lblOffset val="100"/>
        <c:baseTimeUnit val="years"/>
      </c:dateAx>
      <c:valAx>
        <c:axId val="1055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竹富町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4239</v>
      </c>
      <c r="AM8" s="47"/>
      <c r="AN8" s="47"/>
      <c r="AO8" s="47"/>
      <c r="AP8" s="47"/>
      <c r="AQ8" s="47"/>
      <c r="AR8" s="47"/>
      <c r="AS8" s="47"/>
      <c r="AT8" s="43">
        <f>データ!S6</f>
        <v>334.39</v>
      </c>
      <c r="AU8" s="43"/>
      <c r="AV8" s="43"/>
      <c r="AW8" s="43"/>
      <c r="AX8" s="43"/>
      <c r="AY8" s="43"/>
      <c r="AZ8" s="43"/>
      <c r="BA8" s="43"/>
      <c r="BB8" s="43">
        <f>データ!T6</f>
        <v>12.68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9.5399999999999991</v>
      </c>
      <c r="Q10" s="43"/>
      <c r="R10" s="43"/>
      <c r="S10" s="43"/>
      <c r="T10" s="43"/>
      <c r="U10" s="43"/>
      <c r="V10" s="43"/>
      <c r="W10" s="43">
        <f>データ!P6</f>
        <v>100</v>
      </c>
      <c r="X10" s="43"/>
      <c r="Y10" s="43"/>
      <c r="Z10" s="43"/>
      <c r="AA10" s="43"/>
      <c r="AB10" s="43"/>
      <c r="AC10" s="43"/>
      <c r="AD10" s="47">
        <f>データ!Q6</f>
        <v>1827</v>
      </c>
      <c r="AE10" s="47"/>
      <c r="AF10" s="47"/>
      <c r="AG10" s="47"/>
      <c r="AH10" s="47"/>
      <c r="AI10" s="47"/>
      <c r="AJ10" s="47"/>
      <c r="AK10" s="2"/>
      <c r="AL10" s="47">
        <f>データ!U6</f>
        <v>397</v>
      </c>
      <c r="AM10" s="47"/>
      <c r="AN10" s="47"/>
      <c r="AO10" s="47"/>
      <c r="AP10" s="47"/>
      <c r="AQ10" s="47"/>
      <c r="AR10" s="47"/>
      <c r="AS10" s="47"/>
      <c r="AT10" s="43">
        <f>データ!V6</f>
        <v>0.5</v>
      </c>
      <c r="AU10" s="43"/>
      <c r="AV10" s="43"/>
      <c r="AW10" s="43"/>
      <c r="AX10" s="43"/>
      <c r="AY10" s="43"/>
      <c r="AZ10" s="43"/>
      <c r="BA10" s="43"/>
      <c r="BB10" s="43">
        <f>データ!W6</f>
        <v>794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473812</v>
      </c>
      <c r="D6" s="31">
        <f t="shared" si="3"/>
        <v>47</v>
      </c>
      <c r="E6" s="31">
        <f t="shared" si="3"/>
        <v>17</v>
      </c>
      <c r="F6" s="31">
        <f t="shared" si="3"/>
        <v>5</v>
      </c>
      <c r="G6" s="31">
        <f t="shared" si="3"/>
        <v>0</v>
      </c>
      <c r="H6" s="31" t="str">
        <f t="shared" si="3"/>
        <v>沖縄県　竹富町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9.5399999999999991</v>
      </c>
      <c r="P6" s="32">
        <f t="shared" si="3"/>
        <v>100</v>
      </c>
      <c r="Q6" s="32">
        <f t="shared" si="3"/>
        <v>1827</v>
      </c>
      <c r="R6" s="32">
        <f t="shared" si="3"/>
        <v>4239</v>
      </c>
      <c r="S6" s="32">
        <f t="shared" si="3"/>
        <v>334.39</v>
      </c>
      <c r="T6" s="32">
        <f t="shared" si="3"/>
        <v>12.68</v>
      </c>
      <c r="U6" s="32">
        <f t="shared" si="3"/>
        <v>397</v>
      </c>
      <c r="V6" s="32">
        <f t="shared" si="3"/>
        <v>0.5</v>
      </c>
      <c r="W6" s="32">
        <f t="shared" si="3"/>
        <v>794</v>
      </c>
      <c r="X6" s="33">
        <f>IF(X7="",NA(),X7)</f>
        <v>92.62</v>
      </c>
      <c r="Y6" s="33">
        <f t="shared" ref="Y6:AG6" si="4">IF(Y7="",NA(),Y7)</f>
        <v>110.17</v>
      </c>
      <c r="Z6" s="33">
        <f t="shared" si="4"/>
        <v>77.36</v>
      </c>
      <c r="AA6" s="33">
        <f t="shared" si="4"/>
        <v>117.27</v>
      </c>
      <c r="AB6" s="33">
        <f t="shared" si="4"/>
        <v>90.68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267.62</v>
      </c>
      <c r="BF6" s="33">
        <f t="shared" ref="BF6:BN6" si="7">IF(BF7="",NA(),BF7)</f>
        <v>252.28</v>
      </c>
      <c r="BG6" s="33">
        <f t="shared" si="7"/>
        <v>238.83</v>
      </c>
      <c r="BH6" s="33">
        <f t="shared" si="7"/>
        <v>208.83</v>
      </c>
      <c r="BI6" s="33">
        <f t="shared" si="7"/>
        <v>206.34</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135.21</v>
      </c>
      <c r="BQ6" s="33">
        <f t="shared" ref="BQ6:BY6" si="8">IF(BQ7="",NA(),BQ7)</f>
        <v>133.41</v>
      </c>
      <c r="BR6" s="33">
        <f t="shared" si="8"/>
        <v>90.61</v>
      </c>
      <c r="BS6" s="33">
        <f t="shared" si="8"/>
        <v>112.08</v>
      </c>
      <c r="BT6" s="33">
        <f t="shared" si="8"/>
        <v>82.25</v>
      </c>
      <c r="BU6" s="33">
        <f t="shared" si="8"/>
        <v>42.13</v>
      </c>
      <c r="BV6" s="33">
        <f t="shared" si="8"/>
        <v>42.48</v>
      </c>
      <c r="BW6" s="33">
        <f t="shared" si="8"/>
        <v>41.04</v>
      </c>
      <c r="BX6" s="33">
        <f t="shared" si="8"/>
        <v>41.08</v>
      </c>
      <c r="BY6" s="33">
        <f t="shared" si="8"/>
        <v>41.34</v>
      </c>
      <c r="BZ6" s="32" t="str">
        <f>IF(BZ7="","",IF(BZ7="-","【-】","【"&amp;SUBSTITUTE(TEXT(BZ7,"#,##0.00"),"-","△")&amp;"】"))</f>
        <v>【52.78】</v>
      </c>
      <c r="CA6" s="33">
        <f>IF(CA7="",NA(),CA7)</f>
        <v>83.86</v>
      </c>
      <c r="CB6" s="33">
        <f t="shared" ref="CB6:CJ6" si="9">IF(CB7="",NA(),CB7)</f>
        <v>85.73</v>
      </c>
      <c r="CC6" s="33">
        <f t="shared" si="9"/>
        <v>124.97</v>
      </c>
      <c r="CD6" s="33">
        <f t="shared" si="9"/>
        <v>106.38</v>
      </c>
      <c r="CE6" s="33">
        <f t="shared" si="9"/>
        <v>143.29</v>
      </c>
      <c r="CF6" s="33">
        <f t="shared" si="9"/>
        <v>348.41</v>
      </c>
      <c r="CG6" s="33">
        <f t="shared" si="9"/>
        <v>343.8</v>
      </c>
      <c r="CH6" s="33">
        <f t="shared" si="9"/>
        <v>357.08</v>
      </c>
      <c r="CI6" s="33">
        <f t="shared" si="9"/>
        <v>378.08</v>
      </c>
      <c r="CJ6" s="33">
        <f t="shared" si="9"/>
        <v>357.49</v>
      </c>
      <c r="CK6" s="32" t="str">
        <f>IF(CK7="","",IF(CK7="-","【-】","【"&amp;SUBSTITUTE(TEXT(CK7,"#,##0.00"),"-","△")&amp;"】"))</f>
        <v>【289.81】</v>
      </c>
      <c r="CL6" s="33">
        <f>IF(CL7="",NA(),CL7)</f>
        <v>81.97</v>
      </c>
      <c r="CM6" s="33">
        <f t="shared" ref="CM6:CU6" si="10">IF(CM7="",NA(),CM7)</f>
        <v>59.02</v>
      </c>
      <c r="CN6" s="33">
        <f t="shared" si="10"/>
        <v>53.55</v>
      </c>
      <c r="CO6" s="33">
        <f t="shared" si="10"/>
        <v>62.84</v>
      </c>
      <c r="CP6" s="33">
        <f t="shared" si="10"/>
        <v>60.66</v>
      </c>
      <c r="CQ6" s="33">
        <f t="shared" si="10"/>
        <v>46.85</v>
      </c>
      <c r="CR6" s="33">
        <f t="shared" si="10"/>
        <v>46.06</v>
      </c>
      <c r="CS6" s="33">
        <f t="shared" si="10"/>
        <v>45.95</v>
      </c>
      <c r="CT6" s="33">
        <f t="shared" si="10"/>
        <v>44.69</v>
      </c>
      <c r="CU6" s="33">
        <f t="shared" si="10"/>
        <v>44.69</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473812</v>
      </c>
      <c r="D7" s="35">
        <v>47</v>
      </c>
      <c r="E7" s="35">
        <v>17</v>
      </c>
      <c r="F7" s="35">
        <v>5</v>
      </c>
      <c r="G7" s="35">
        <v>0</v>
      </c>
      <c r="H7" s="35" t="s">
        <v>96</v>
      </c>
      <c r="I7" s="35" t="s">
        <v>97</v>
      </c>
      <c r="J7" s="35" t="s">
        <v>98</v>
      </c>
      <c r="K7" s="35" t="s">
        <v>99</v>
      </c>
      <c r="L7" s="35" t="s">
        <v>100</v>
      </c>
      <c r="M7" s="36" t="s">
        <v>101</v>
      </c>
      <c r="N7" s="36" t="s">
        <v>102</v>
      </c>
      <c r="O7" s="36">
        <v>9.5399999999999991</v>
      </c>
      <c r="P7" s="36">
        <v>100</v>
      </c>
      <c r="Q7" s="36">
        <v>1827</v>
      </c>
      <c r="R7" s="36">
        <v>4239</v>
      </c>
      <c r="S7" s="36">
        <v>334.39</v>
      </c>
      <c r="T7" s="36">
        <v>12.68</v>
      </c>
      <c r="U7" s="36">
        <v>397</v>
      </c>
      <c r="V7" s="36">
        <v>0.5</v>
      </c>
      <c r="W7" s="36">
        <v>794</v>
      </c>
      <c r="X7" s="36">
        <v>92.62</v>
      </c>
      <c r="Y7" s="36">
        <v>110.17</v>
      </c>
      <c r="Z7" s="36">
        <v>77.36</v>
      </c>
      <c r="AA7" s="36">
        <v>117.27</v>
      </c>
      <c r="AB7" s="36">
        <v>90.68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267.62</v>
      </c>
      <c r="BF7" s="36">
        <v>252.28</v>
      </c>
      <c r="BG7" s="36">
        <v>238.83</v>
      </c>
      <c r="BH7" s="36">
        <v>208.83</v>
      </c>
      <c r="BI7" s="36">
        <v>206.34</v>
      </c>
      <c r="BJ7" s="36">
        <v>1224.75</v>
      </c>
      <c r="BK7" s="36">
        <v>1144.05</v>
      </c>
      <c r="BL7" s="36">
        <v>1117.1099999999999</v>
      </c>
      <c r="BM7" s="36">
        <v>1161.05</v>
      </c>
      <c r="BN7" s="36">
        <v>979.89</v>
      </c>
      <c r="BO7" s="36">
        <v>1015.77</v>
      </c>
      <c r="BP7" s="36">
        <v>135.21</v>
      </c>
      <c r="BQ7" s="36">
        <v>133.41</v>
      </c>
      <c r="BR7" s="36">
        <v>90.61</v>
      </c>
      <c r="BS7" s="36">
        <v>112.08</v>
      </c>
      <c r="BT7" s="36">
        <v>82.25</v>
      </c>
      <c r="BU7" s="36">
        <v>42.13</v>
      </c>
      <c r="BV7" s="36">
        <v>42.48</v>
      </c>
      <c r="BW7" s="36">
        <v>41.04</v>
      </c>
      <c r="BX7" s="36">
        <v>41.08</v>
      </c>
      <c r="BY7" s="36">
        <v>41.34</v>
      </c>
      <c r="BZ7" s="36">
        <v>52.78</v>
      </c>
      <c r="CA7" s="36">
        <v>83.86</v>
      </c>
      <c r="CB7" s="36">
        <v>85.73</v>
      </c>
      <c r="CC7" s="36">
        <v>124.97</v>
      </c>
      <c r="CD7" s="36">
        <v>106.38</v>
      </c>
      <c r="CE7" s="36">
        <v>143.29</v>
      </c>
      <c r="CF7" s="36">
        <v>348.41</v>
      </c>
      <c r="CG7" s="36">
        <v>343.8</v>
      </c>
      <c r="CH7" s="36">
        <v>357.08</v>
      </c>
      <c r="CI7" s="36">
        <v>378.08</v>
      </c>
      <c r="CJ7" s="36">
        <v>357.49</v>
      </c>
      <c r="CK7" s="36">
        <v>289.81</v>
      </c>
      <c r="CL7" s="36">
        <v>81.97</v>
      </c>
      <c r="CM7" s="36">
        <v>59.02</v>
      </c>
      <c r="CN7" s="36">
        <v>53.55</v>
      </c>
      <c r="CO7" s="36">
        <v>62.84</v>
      </c>
      <c r="CP7" s="36">
        <v>60.66</v>
      </c>
      <c r="CQ7" s="36">
        <v>46.85</v>
      </c>
      <c r="CR7" s="36">
        <v>46.06</v>
      </c>
      <c r="CS7" s="36">
        <v>45.95</v>
      </c>
      <c r="CT7" s="36">
        <v>44.69</v>
      </c>
      <c r="CU7" s="36">
        <v>44.69</v>
      </c>
      <c r="CV7" s="36">
        <v>52.74</v>
      </c>
      <c r="CW7" s="36">
        <v>100</v>
      </c>
      <c r="CX7" s="36">
        <v>100</v>
      </c>
      <c r="CY7" s="36">
        <v>100</v>
      </c>
      <c r="CZ7" s="36">
        <v>100</v>
      </c>
      <c r="DA7" s="36">
        <v>100</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2017-02-08T03:17:12Z</dcterms:created>
  <dcterms:modified xsi:type="dcterms:W3CDTF">2017-02-21T05:48:57Z</dcterms:modified>
  <cp:category/>
</cp:coreProperties>
</file>