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<sst xmlns="http://schemas.openxmlformats.org/spreadsheetml/2006/main" count="221" uniqueCount="110">
  <si>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</si>
  <si>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</si>
  <si>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</si>
  <si>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</si>
  <si>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</si>
  <si>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</si>
  <si>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</si>
  <si>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</si>
  <si>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</si>
  <si>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</si>
  <si>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</si>
  <si>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</si>
  <si>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</si>
  <si>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</si>
  <si>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</si>
  <si>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</si>
  <si>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</si>
  <si>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</si>
  <si>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</si>
  <si>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</si>
  <si>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</si>
  <si>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</si>
  <si>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</si>
  <si>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</si>
  <si>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</si>
  <si>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</si>
  <si>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</si>
  <si>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</si>
  <si>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</si>
  <si>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</si>
  <si>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</si>
  <si>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</si>
  <si>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</si>
  <si>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</si>
  <si>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</si>
  <si>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</si>
  <si>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</si>
  <si>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</si>
  <si>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</si>
  <si>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</si>
  <si>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</si>
  <si>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</si>
  <si>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</si>
  <si>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</si>
  <si>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</si>
  <si>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</si>
  <si>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</si>
  <si>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</si>
  <si>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</si>
  <si>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</si>
  <si>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</si>
  <si>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</si>
  <si>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</si>
  <si>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</si>
  <si>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</si>
  <si>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</si>
  <si>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</si>
  <si>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</si>
  <si>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</si>
  <si>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</si>
  <si>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</si>
  <si>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</si>
  <si>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</si>
  <si>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</si>
  <si>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</si>
  <si>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</si>
  <si>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</si>
  <si>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</si>
  <si>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</si>
  <si>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</si>
  <si>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</si>
  <si>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</si>
  <si>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</si>
  <si>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</si>
  <si>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</si>
  <si>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</si>
  <si>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</si>
  <si>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</si>
  <si>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</si>
  <si>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</si>
  <si>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</si>
  <si>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</si>
  <si>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</si>
  <si>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</si>
  <si>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</si>
  <si>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</si>
  <si>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</si>
  <si>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</si>
  <si>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</si>
  <si>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</si>
  <si>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</si>
  <si>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</si>
  <si>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</si>
  <si>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</si>
  <si>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</si>
  <si>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</si>
  <si>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竹富町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</si>
  <si>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</si>
  <si>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</si>
  <si>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</si>
  <si>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</si>
  <si>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</si>
  <si>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</si>
  <si>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</si>
  <si>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</si>
  <si>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</si>
  <si>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</si>
  <si>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</si>
  <si>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①収益的収支比率は55.81％と100％未満で、単年度収支は赤字となっている、そのため経営改善に向けた取組みが必要である。　　　　　　　　　　　
④企業債残高対事業規模比率については、類似団体平均値より企業債残高が小額であるが施設等の更新時期をむかえていないために過ぎないと考えられる。　　　　　　　　　　　　　　　　　　　　　⑤経費回収率は62.71％となっており類似団体平均値より低く、数値が100％を下回っているため適正な使用料収入の確保及び汚水処理費の削減が必要である。　　　　　　　　　　　　　　　　　　　
⑥汚水処理原価は類似団体に比べ効率的な汚水処理が実施されている。　　　　　　　　　　　　　　⑦施設利用率は類似団体と比較しても高く、適切な施設規模である。　　　　　　　　　　　　　　　⑧水洗化率は100％となっており、汚水処理が適切に行われている。</t>
    <rPh sb="1" eb="4">
      <t>シュウエキテキ</t>
    </rPh>
    <rPh sb="4" eb="6">
      <t>シュウシ</t>
    </rPh>
    <rPh sb="6" eb="8">
      <t>ヒリツ</t>
    </rPh>
    <rPh sb="20" eb="22">
      <t>ミマン</t>
    </rPh>
    <rPh sb="24" eb="27">
      <t>タンネンド</t>
    </rPh>
    <rPh sb="27" eb="29">
      <t>シュウシ</t>
    </rPh>
    <rPh sb="30" eb="32">
      <t>アカジ</t>
    </rPh>
    <rPh sb="43" eb="45">
      <t>ケイエイ</t>
    </rPh>
    <rPh sb="45" eb="47">
      <t>カイゼン</t>
    </rPh>
    <rPh sb="48" eb="49">
      <t>ム</t>
    </rPh>
    <rPh sb="51" eb="53">
      <t>トリク</t>
    </rPh>
    <rPh sb="55" eb="57">
      <t>ヒツヨウ</t>
    </rPh>
    <rPh sb="74" eb="76">
      <t>キギョウ</t>
    </rPh>
    <rPh sb="76" eb="77">
      <t>サイ</t>
    </rPh>
    <rPh sb="77" eb="79">
      <t>ザンダカ</t>
    </rPh>
    <rPh sb="79" eb="80">
      <t>タイ</t>
    </rPh>
    <rPh sb="80" eb="82">
      <t>ジギョウ</t>
    </rPh>
    <rPh sb="82" eb="84">
      <t>キボ</t>
    </rPh>
    <rPh sb="84" eb="86">
      <t>ヒリツ</t>
    </rPh>
    <rPh sb="92" eb="94">
      <t>ルイジ</t>
    </rPh>
    <rPh sb="94" eb="96">
      <t>ダンタイ</t>
    </rPh>
    <rPh sb="96" eb="99">
      <t>ヘイキンチ</t>
    </rPh>
    <rPh sb="101" eb="103">
      <t>キギョウ</t>
    </rPh>
    <rPh sb="103" eb="104">
      <t>サイ</t>
    </rPh>
    <rPh sb="104" eb="106">
      <t>ザンダカ</t>
    </rPh>
    <rPh sb="107" eb="109">
      <t>ショウガク</t>
    </rPh>
    <rPh sb="113" eb="115">
      <t>シセツ</t>
    </rPh>
    <rPh sb="115" eb="116">
      <t>トウ</t>
    </rPh>
    <rPh sb="117" eb="119">
      <t>コウシン</t>
    </rPh>
    <rPh sb="119" eb="121">
      <t>ジキ</t>
    </rPh>
    <rPh sb="132" eb="133">
      <t>ス</t>
    </rPh>
    <rPh sb="137" eb="138">
      <t>カンガ</t>
    </rPh>
    <rPh sb="165" eb="167">
      <t>ケイヒ</t>
    </rPh>
    <rPh sb="167" eb="169">
      <t>カイシュウ</t>
    </rPh>
    <rPh sb="169" eb="170">
      <t>リツ</t>
    </rPh>
    <rPh sb="183" eb="185">
      <t>ルイジ</t>
    </rPh>
    <rPh sb="185" eb="187">
      <t>ダンタイ</t>
    </rPh>
    <rPh sb="187" eb="190">
      <t>ヘイキンチ</t>
    </rPh>
    <rPh sb="192" eb="193">
      <t>ヒク</t>
    </rPh>
    <rPh sb="195" eb="197">
      <t>スウチ</t>
    </rPh>
    <rPh sb="203" eb="205">
      <t>シタマワ</t>
    </rPh>
    <rPh sb="211" eb="213">
      <t>テキセイ</t>
    </rPh>
    <rPh sb="214" eb="216">
      <t>シヨウ</t>
    </rPh>
    <rPh sb="216" eb="217">
      <t>リョウ</t>
    </rPh>
    <rPh sb="217" eb="219">
      <t>シュウニュウ</t>
    </rPh>
    <rPh sb="220" eb="222">
      <t>カクホ</t>
    </rPh>
    <rPh sb="222" eb="223">
      <t>オヨ</t>
    </rPh>
    <rPh sb="224" eb="226">
      <t>オスイ</t>
    </rPh>
    <rPh sb="226" eb="228">
      <t>ショリ</t>
    </rPh>
    <rPh sb="228" eb="229">
      <t>ヒ</t>
    </rPh>
    <rPh sb="230" eb="232">
      <t>サクゲン</t>
    </rPh>
    <rPh sb="233" eb="235">
      <t>ヒツヨウ</t>
    </rPh>
    <rPh sb="260" eb="262">
      <t>オスイ</t>
    </rPh>
    <rPh sb="262" eb="264">
      <t>ショリ</t>
    </rPh>
    <rPh sb="264" eb="266">
      <t>ゲンカ</t>
    </rPh>
    <rPh sb="267" eb="269">
      <t>ルイジ</t>
    </rPh>
    <rPh sb="269" eb="271">
      <t>ダンタイ</t>
    </rPh>
    <rPh sb="272" eb="273">
      <t>クラ</t>
    </rPh>
    <rPh sb="274" eb="277">
      <t>コウリツテキ</t>
    </rPh>
    <rPh sb="278" eb="280">
      <t>オスイ</t>
    </rPh>
    <rPh sb="280" eb="282">
      <t>ショリ</t>
    </rPh>
    <rPh sb="283" eb="285">
      <t>ジッシ</t>
    </rPh>
    <rPh sb="306" eb="308">
      <t>シセツ</t>
    </rPh>
    <rPh sb="308" eb="311">
      <t>リヨウリツ</t>
    </rPh>
    <rPh sb="312" eb="314">
      <t>ルイジ</t>
    </rPh>
    <rPh sb="314" eb="316">
      <t>ダンタイ</t>
    </rPh>
    <rPh sb="317" eb="319">
      <t>ヒカク</t>
    </rPh>
    <rPh sb="322" eb="323">
      <t>タカ</t>
    </rPh>
    <rPh sb="325" eb="327">
      <t>テキセツ</t>
    </rPh>
    <rPh sb="328" eb="330">
      <t>シセツ</t>
    </rPh>
    <rPh sb="330" eb="332">
      <t>キボ</t>
    </rPh>
    <rPh sb="352" eb="353">
      <t>スイ</t>
    </rPh>
    <rPh sb="353" eb="354">
      <t>セン</t>
    </rPh>
    <rPh sb="354" eb="355">
      <t>カ</t>
    </rPh>
    <rPh sb="355" eb="356">
      <t>リツ</t>
    </rPh>
    <rPh sb="368" eb="370">
      <t>オスイ</t>
    </rPh>
    <rPh sb="370" eb="372">
      <t>ショリ</t>
    </rPh>
    <rPh sb="373" eb="375">
      <t>テキセツ</t>
    </rPh>
    <rPh sb="376" eb="377">
      <t>オコナ</t>
    </rPh>
    <phoneticPr fontId="4"/>
  </si>
  <si>
    <t>③管渠改善率は更新時期をむかえていないこともあり、0％で推移しているため類似団体平均値より低くなっている、今後の更新・改築に備え財源の確保が必要である。</t>
    <rPh sb="1" eb="2">
      <t>カン</t>
    </rPh>
    <rPh sb="2" eb="3">
      <t>キョ</t>
    </rPh>
    <rPh sb="3" eb="5">
      <t>カイゼン</t>
    </rPh>
    <rPh sb="5" eb="6">
      <t>リツ</t>
    </rPh>
    <rPh sb="7" eb="9">
      <t>コウシン</t>
    </rPh>
    <rPh sb="9" eb="11">
      <t>ジキ</t>
    </rPh>
    <rPh sb="28" eb="30">
      <t>スイイ</t>
    </rPh>
    <rPh sb="36" eb="38">
      <t>ルイジ</t>
    </rPh>
    <rPh sb="38" eb="40">
      <t>ダンタイ</t>
    </rPh>
    <rPh sb="40" eb="43">
      <t>ヘイキンチ</t>
    </rPh>
    <rPh sb="45" eb="46">
      <t>ヒク</t>
    </rPh>
    <rPh sb="53" eb="55">
      <t>コンゴ</t>
    </rPh>
    <rPh sb="56" eb="58">
      <t>コウシン</t>
    </rPh>
    <rPh sb="59" eb="61">
      <t>カイチク</t>
    </rPh>
    <rPh sb="62" eb="63">
      <t>ソナ</t>
    </rPh>
    <rPh sb="64" eb="66">
      <t>ザイゲン</t>
    </rPh>
    <rPh sb="67" eb="69">
      <t>カクホ</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</si>
</sst>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268224"/>
        <c:axId val="512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1268224"/>
        <c:axId val="51282688"/>
      </c:lineChart>
      <c:dateAx>
        <c:axId val="51268224"/>
        <c:scaling>
          <c:orientation val="minMax"/>
        </c:scaling>
        <c:delete val="1"/>
        <c:axPos val="b"/>
        <c:numFmt formatCode="ge" sourceLinked="1"/>
        <c:majorTickMark val="none"/>
        <c:minorTickMark val="none"/>
        <c:tickLblPos val="none"/>
        <c:crossAx val="51282688"/>
        <c:crosses val="autoZero"/>
        <c:auto val="1"/>
        <c:lblOffset val="100"/>
        <c:baseTimeUnit val="years"/>
      </c:dateAx>
      <c:valAx>
        <c:axId val="512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86.67</c:v>
                </c:pt>
                <c:pt idx="1">
                  <c:v>88.89</c:v>
                </c:pt>
                <c:pt idx="2">
                  <c:v>100</c:v>
                </c:pt>
                <c:pt idx="3">
                  <c:v>96.11</c:v>
                </c:pt>
                <c:pt idx="4">
                  <c:v>109.44</c:v>
                </c:pt>
              </c:numCache>
            </c:numRef>
          </c:val>
        </c:ser>
        <c:dLbls>
          <c:showLegendKey val="0"/>
          <c:showVal val="0"/>
          <c:showCatName val="0"/>
          <c:showSerName val="0"/>
          <c:showPercent val="0"/>
          <c:showBubbleSize val="0"/>
        </c:dLbls>
        <c:gapWidth val="150"/>
        <c:axId val="95370240"/>
        <c:axId val="95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5370240"/>
        <c:axId val="95388800"/>
      </c:lineChart>
      <c:dateAx>
        <c:axId val="95370240"/>
        <c:scaling>
          <c:orientation val="minMax"/>
        </c:scaling>
        <c:delete val="1"/>
        <c:axPos val="b"/>
        <c:numFmt formatCode="ge" sourceLinked="1"/>
        <c:majorTickMark val="none"/>
        <c:minorTickMark val="none"/>
        <c:tickLblPos val="none"/>
        <c:crossAx val="95388800"/>
        <c:crosses val="autoZero"/>
        <c:auto val="1"/>
        <c:lblOffset val="100"/>
        <c:baseTimeUnit val="years"/>
      </c:dateAx>
      <c:valAx>
        <c:axId val="95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492736"/>
        <c:axId val="954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5492736"/>
        <c:axId val="95494912"/>
      </c:lineChart>
      <c:dateAx>
        <c:axId val="95492736"/>
        <c:scaling>
          <c:orientation val="minMax"/>
        </c:scaling>
        <c:delete val="1"/>
        <c:axPos val="b"/>
        <c:numFmt formatCode="ge" sourceLinked="1"/>
        <c:majorTickMark val="none"/>
        <c:minorTickMark val="none"/>
        <c:tickLblPos val="none"/>
        <c:crossAx val="95494912"/>
        <c:crosses val="autoZero"/>
        <c:auto val="1"/>
        <c:lblOffset val="100"/>
        <c:baseTimeUnit val="years"/>
      </c:dateAx>
      <c:valAx>
        <c:axId val="954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83.68</c:v>
                </c:pt>
                <c:pt idx="1">
                  <c:v>80.48</c:v>
                </c:pt>
                <c:pt idx="2">
                  <c:v>60.64</c:v>
                </c:pt>
                <c:pt idx="3">
                  <c:v>79.739999999999995</c:v>
                </c:pt>
                <c:pt idx="4">
                  <c:v>55.81</c:v>
                </c:pt>
              </c:numCache>
            </c:numRef>
          </c:val>
        </c:ser>
        <c:dLbls>
          <c:showLegendKey val="0"/>
          <c:showVal val="0"/>
          <c:showCatName val="0"/>
          <c:showSerName val="0"/>
          <c:showPercent val="0"/>
          <c:showBubbleSize val="0"/>
        </c:dLbls>
        <c:gapWidth val="150"/>
        <c:axId val="51296512"/>
        <c:axId val="673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96512"/>
        <c:axId val="67371392"/>
      </c:lineChart>
      <c:dateAx>
        <c:axId val="51296512"/>
        <c:scaling>
          <c:orientation val="minMax"/>
        </c:scaling>
        <c:delete val="1"/>
        <c:axPos val="b"/>
        <c:numFmt formatCode="ge" sourceLinked="1"/>
        <c:majorTickMark val="none"/>
        <c:minorTickMark val="none"/>
        <c:tickLblPos val="none"/>
        <c:crossAx val="67371392"/>
        <c:crosses val="autoZero"/>
        <c:auto val="1"/>
        <c:lblOffset val="100"/>
        <c:baseTimeUnit val="years"/>
      </c:dateAx>
      <c:valAx>
        <c:axId val="67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01600"/>
        <c:axId val="674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01600"/>
        <c:axId val="67403776"/>
      </c:lineChart>
      <c:dateAx>
        <c:axId val="67401600"/>
        <c:scaling>
          <c:orientation val="minMax"/>
        </c:scaling>
        <c:delete val="1"/>
        <c:axPos val="b"/>
        <c:numFmt formatCode="ge" sourceLinked="1"/>
        <c:majorTickMark val="none"/>
        <c:minorTickMark val="none"/>
        <c:tickLblPos val="none"/>
        <c:crossAx val="67403776"/>
        <c:crosses val="autoZero"/>
        <c:auto val="1"/>
        <c:lblOffset val="100"/>
        <c:baseTimeUnit val="years"/>
      </c:dateAx>
      <c:valAx>
        <c:axId val="674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17440"/>
        <c:axId val="675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17440"/>
        <c:axId val="67523712"/>
      </c:lineChart>
      <c:dateAx>
        <c:axId val="67517440"/>
        <c:scaling>
          <c:orientation val="minMax"/>
        </c:scaling>
        <c:delete val="1"/>
        <c:axPos val="b"/>
        <c:numFmt formatCode="ge" sourceLinked="1"/>
        <c:majorTickMark val="none"/>
        <c:minorTickMark val="none"/>
        <c:tickLblPos val="none"/>
        <c:crossAx val="67523712"/>
        <c:crosses val="autoZero"/>
        <c:auto val="1"/>
        <c:lblOffset val="100"/>
        <c:baseTimeUnit val="years"/>
      </c:dateAx>
      <c:valAx>
        <c:axId val="675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46112"/>
        <c:axId val="67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46112"/>
        <c:axId val="67552384"/>
      </c:lineChart>
      <c:dateAx>
        <c:axId val="67546112"/>
        <c:scaling>
          <c:orientation val="minMax"/>
        </c:scaling>
        <c:delete val="1"/>
        <c:axPos val="b"/>
        <c:numFmt formatCode="ge" sourceLinked="1"/>
        <c:majorTickMark val="none"/>
        <c:minorTickMark val="none"/>
        <c:tickLblPos val="none"/>
        <c:crossAx val="67552384"/>
        <c:crosses val="autoZero"/>
        <c:auto val="1"/>
        <c:lblOffset val="100"/>
        <c:baseTimeUnit val="years"/>
      </c:dateAx>
      <c:valAx>
        <c:axId val="67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35840"/>
        <c:axId val="67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35840"/>
        <c:axId val="67650304"/>
      </c:lineChart>
      <c:dateAx>
        <c:axId val="67635840"/>
        <c:scaling>
          <c:orientation val="minMax"/>
        </c:scaling>
        <c:delete val="1"/>
        <c:axPos val="b"/>
        <c:numFmt formatCode="ge" sourceLinked="1"/>
        <c:majorTickMark val="none"/>
        <c:minorTickMark val="none"/>
        <c:tickLblPos val="none"/>
        <c:crossAx val="67650304"/>
        <c:crosses val="autoZero"/>
        <c:auto val="1"/>
        <c:lblOffset val="100"/>
        <c:baseTimeUnit val="years"/>
      </c:dateAx>
      <c:valAx>
        <c:axId val="67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1233.6099999999999</c:v>
                </c:pt>
                <c:pt idx="1">
                  <c:v>1126.5999999999999</c:v>
                </c:pt>
                <c:pt idx="2">
                  <c:v>889.02</c:v>
                </c:pt>
                <c:pt idx="3">
                  <c:v>815.06</c:v>
                </c:pt>
                <c:pt idx="4">
                  <c:v>712.23</c:v>
                </c:pt>
              </c:numCache>
            </c:numRef>
          </c:val>
        </c:ser>
        <c:dLbls>
          <c:showLegendKey val="0"/>
          <c:showVal val="0"/>
          <c:showCatName val="0"/>
          <c:showSerName val="0"/>
          <c:showPercent val="0"/>
          <c:showBubbleSize val="0"/>
        </c:dLbls>
        <c:gapWidth val="150"/>
        <c:axId val="67687168"/>
        <c:axId val="67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7687168"/>
        <c:axId val="67689088"/>
      </c:lineChart>
      <c:dateAx>
        <c:axId val="67687168"/>
        <c:scaling>
          <c:orientation val="minMax"/>
        </c:scaling>
        <c:delete val="1"/>
        <c:axPos val="b"/>
        <c:numFmt formatCode="ge" sourceLinked="1"/>
        <c:majorTickMark val="none"/>
        <c:minorTickMark val="none"/>
        <c:tickLblPos val="none"/>
        <c:crossAx val="67689088"/>
        <c:crosses val="autoZero"/>
        <c:auto val="1"/>
        <c:lblOffset val="100"/>
        <c:baseTimeUnit val="years"/>
      </c:dateAx>
      <c:valAx>
        <c:axId val="67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c:v>
                </c:pt>
                <c:pt idx="1">
                  <c:v>77.7</c:v>
                </c:pt>
                <c:pt idx="2">
                  <c:v>87.06</c:v>
                </c:pt>
                <c:pt idx="3">
                  <c:v>86.49</c:v>
                </c:pt>
                <c:pt idx="4">
                  <c:v>62.71</c:v>
                </c:pt>
              </c:numCache>
            </c:numRef>
          </c:val>
        </c:ser>
        <c:dLbls>
          <c:showLegendKey val="0"/>
          <c:showVal val="0"/>
          <c:showCatName val="0"/>
          <c:showSerName val="0"/>
          <c:showPercent val="0"/>
          <c:showBubbleSize val="0"/>
        </c:dLbls>
        <c:gapWidth val="150"/>
        <c:axId val="95326592"/>
        <c:axId val="95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5326592"/>
        <c:axId val="95328512"/>
      </c:lineChart>
      <c:dateAx>
        <c:axId val="95326592"/>
        <c:scaling>
          <c:orientation val="minMax"/>
        </c:scaling>
        <c:delete val="1"/>
        <c:axPos val="b"/>
        <c:numFmt formatCode="ge" sourceLinked="1"/>
        <c:majorTickMark val="none"/>
        <c:minorTickMark val="none"/>
        <c:tickLblPos val="none"/>
        <c:crossAx val="95328512"/>
        <c:crosses val="autoZero"/>
        <c:auto val="1"/>
        <c:lblOffset val="100"/>
        <c:baseTimeUnit val="years"/>
      </c:dateAx>
      <c:valAx>
        <c:axId val="95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142.03</c:v>
                </c:pt>
                <c:pt idx="1">
                  <c:v>148.19999999999999</c:v>
                </c:pt>
                <c:pt idx="2">
                  <c:v>136.41999999999999</c:v>
                </c:pt>
                <c:pt idx="3">
                  <c:v>137.82</c:v>
                </c:pt>
                <c:pt idx="4">
                  <c:v>194.66</c:v>
                </c:pt>
              </c:numCache>
            </c:numRef>
          </c:val>
        </c:ser>
        <c:dLbls>
          <c:showLegendKey val="0"/>
          <c:showVal val="0"/>
          <c:showCatName val="0"/>
          <c:showSerName val="0"/>
          <c:showPercent val="0"/>
          <c:showBubbleSize val="0"/>
        </c:dLbls>
        <c:gapWidth val="150"/>
        <c:axId val="95341952"/>
        <c:axId val="95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5341952"/>
        <c:axId val="95356416"/>
      </c:lineChart>
      <c:dateAx>
        <c:axId val="95341952"/>
        <c:scaling>
          <c:orientation val="minMax"/>
        </c:scaling>
        <c:delete val="1"/>
        <c:axPos val="b"/>
        <c:numFmt formatCode="ge" sourceLinked="1"/>
        <c:majorTickMark val="none"/>
        <c:minorTickMark val="none"/>
        <c:tickLblPos val="none"/>
        <c:crossAx val="95356416"/>
        <c:crosses val="autoZero"/>
        <c:auto val="1"/>
        <c:lblOffset val="100"/>
        <c:baseTimeUnit val="years"/>
      </c:dateAx>
      <c:valAx>
        <c:axId val="95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竹富町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4239</v>
      </c>
      <c r="AM8" s="47"/>
      <c r="AN8" s="47"/>
      <c r="AO8" s="47"/>
      <c r="AP8" s="47"/>
      <c r="AQ8" s="47"/>
      <c r="AR8" s="47"/>
      <c r="AS8" s="47"/>
      <c r="AT8" s="43">
        <f>データ!S6</f>
        <v>334.39</v>
      </c>
      <c r="AU8" s="43"/>
      <c r="AV8" s="43"/>
      <c r="AW8" s="43"/>
      <c r="AX8" s="43"/>
      <c r="AY8" s="43"/>
      <c r="AZ8" s="43"/>
      <c r="BA8" s="43"/>
      <c r="BB8" s="43">
        <f>データ!T6</f>
        <v>12.68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8.5299999999999994</v>
      </c>
      <c r="Q10" s="43"/>
      <c r="R10" s="43"/>
      <c r="S10" s="43"/>
      <c r="T10" s="43"/>
      <c r="U10" s="43"/>
      <c r="V10" s="43"/>
      <c r="W10" s="43">
        <f>データ!P6</f>
        <v>100</v>
      </c>
      <c r="X10" s="43"/>
      <c r="Y10" s="43"/>
      <c r="Z10" s="43"/>
      <c r="AA10" s="43"/>
      <c r="AB10" s="43"/>
      <c r="AC10" s="43"/>
      <c r="AD10" s="47">
        <f>データ!Q6</f>
        <v>1827</v>
      </c>
      <c r="AE10" s="47"/>
      <c r="AF10" s="47"/>
      <c r="AG10" s="47"/>
      <c r="AH10" s="47"/>
      <c r="AI10" s="47"/>
      <c r="AJ10" s="47"/>
      <c r="AK10" s="2"/>
      <c r="AL10" s="47">
        <f>データ!U6</f>
        <v>355</v>
      </c>
      <c r="AM10" s="47"/>
      <c r="AN10" s="47"/>
      <c r="AO10" s="47"/>
      <c r="AP10" s="47"/>
      <c r="AQ10" s="47"/>
      <c r="AR10" s="47"/>
      <c r="AS10" s="47"/>
      <c r="AT10" s="43">
        <f>データ!V6</f>
        <v>0.2</v>
      </c>
      <c r="AU10" s="43"/>
      <c r="AV10" s="43"/>
      <c r="AW10" s="43"/>
      <c r="AX10" s="43"/>
      <c r="AY10" s="43"/>
      <c r="AZ10" s="43"/>
      <c r="BA10" s="43"/>
      <c r="BB10" s="43">
        <f>データ!W6</f>
        <v>1775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473812</v>
      </c>
      <c r="D6" s="31">
        <f t="shared" si="3"/>
        <v>47</v>
      </c>
      <c r="E6" s="31">
        <f t="shared" si="3"/>
        <v>17</v>
      </c>
      <c r="F6" s="31">
        <f t="shared" si="3"/>
        <v>4</v>
      </c>
      <c r="G6" s="31">
        <f t="shared" si="3"/>
        <v>0</v>
      </c>
      <c r="H6" s="31" t="str">
        <f t="shared" si="3"/>
        <v>沖縄県　竹富町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8.5299999999999994</v>
      </c>
      <c r="P6" s="32">
        <f t="shared" si="3"/>
        <v>100</v>
      </c>
      <c r="Q6" s="32">
        <f t="shared" si="3"/>
        <v>1827</v>
      </c>
      <c r="R6" s="32">
        <f t="shared" si="3"/>
        <v>4239</v>
      </c>
      <c r="S6" s="32">
        <f t="shared" si="3"/>
        <v>334.39</v>
      </c>
      <c r="T6" s="32">
        <f t="shared" si="3"/>
        <v>12.68</v>
      </c>
      <c r="U6" s="32">
        <f t="shared" si="3"/>
        <v>355</v>
      </c>
      <c r="V6" s="32">
        <f t="shared" si="3"/>
        <v>0.2</v>
      </c>
      <c r="W6" s="32">
        <f t="shared" si="3"/>
        <v>1775</v>
      </c>
      <c r="X6" s="33">
        <f>IF(X7="",NA(),X7)</f>
        <v>83.68</v>
      </c>
      <c r="Y6" s="33">
        <f t="shared" ref="Y6:AG6" si="4">IF(Y7="",NA(),Y7)</f>
        <v>80.48</v>
      </c>
      <c r="Z6" s="33">
        <f t="shared" si="4"/>
        <v>60.64</v>
      </c>
      <c r="AA6" s="33">
        <f t="shared" si="4"/>
        <v>79.739999999999995</v>
      </c>
      <c r="AB6" s="33">
        <f t="shared" si="4"/>
        <v>55.81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1233.6099999999999</v>
      </c>
      <c r="BF6" s="33">
        <f t="shared" ref="BF6:BN6" si="7">IF(BF7="",NA(),BF7)</f>
        <v>1126.5999999999999</v>
      </c>
      <c r="BG6" s="33">
        <f t="shared" si="7"/>
        <v>889.02</v>
      </c>
      <c r="BH6" s="33">
        <f t="shared" si="7"/>
        <v>815.06</v>
      </c>
      <c r="BI6" s="33">
        <f t="shared" si="7"/>
        <v>712.23</v>
      </c>
      <c r="BJ6" s="33">
        <f t="shared" si="7"/>
        <v>1835.56</v>
      </c>
      <c r="BK6" s="33">
        <f t="shared" si="7"/>
        <v>1622.51</v>
      </c>
      <c r="BL6" s="33">
        <f t="shared" si="7"/>
        <v>1569.13</v>
      </c>
      <c r="BM6" s="33">
        <f t="shared" si="7"/>
        <v>1436</v>
      </c>
      <c r="BN6" s="33">
        <f t="shared" si="7"/>
        <v>1434.89</v>
      </c>
      <c r="BO6" s="32" t="str">
        <f>IF(BO7="","",IF(BO7="-","【-】","【"&amp;SUBSTITUTE(TEXT(BO7,"#,##0.00"),"-","△")&amp;"】"))</f>
        <v>【1,457.06】</v>
      </c>
      <c r="BP6" s="33">
        <f>IF(BP7="",NA(),BP7)</f>
        <v>81</v>
      </c>
      <c r="BQ6" s="33">
        <f t="shared" ref="BQ6:BY6" si="8">IF(BQ7="",NA(),BQ7)</f>
        <v>77.7</v>
      </c>
      <c r="BR6" s="33">
        <f t="shared" si="8"/>
        <v>87.06</v>
      </c>
      <c r="BS6" s="33">
        <f t="shared" si="8"/>
        <v>86.49</v>
      </c>
      <c r="BT6" s="33">
        <f t="shared" si="8"/>
        <v>62.71</v>
      </c>
      <c r="BU6" s="33">
        <f t="shared" si="8"/>
        <v>52.89</v>
      </c>
      <c r="BV6" s="33">
        <f t="shared" si="8"/>
        <v>62.83</v>
      </c>
      <c r="BW6" s="33">
        <f t="shared" si="8"/>
        <v>64.63</v>
      </c>
      <c r="BX6" s="33">
        <f t="shared" si="8"/>
        <v>66.56</v>
      </c>
      <c r="BY6" s="33">
        <f t="shared" si="8"/>
        <v>66.22</v>
      </c>
      <c r="BZ6" s="32" t="str">
        <f>IF(BZ7="","",IF(BZ7="-","【-】","【"&amp;SUBSTITUTE(TEXT(BZ7,"#,##0.00"),"-","△")&amp;"】"))</f>
        <v>【64.73】</v>
      </c>
      <c r="CA6" s="33">
        <f>IF(CA7="",NA(),CA7)</f>
        <v>142.03</v>
      </c>
      <c r="CB6" s="33">
        <f t="shared" ref="CB6:CJ6" si="9">IF(CB7="",NA(),CB7)</f>
        <v>148.19999999999999</v>
      </c>
      <c r="CC6" s="33">
        <f t="shared" si="9"/>
        <v>136.41999999999999</v>
      </c>
      <c r="CD6" s="33">
        <f t="shared" si="9"/>
        <v>137.82</v>
      </c>
      <c r="CE6" s="33">
        <f t="shared" si="9"/>
        <v>194.66</v>
      </c>
      <c r="CF6" s="33">
        <f t="shared" si="9"/>
        <v>300.52</v>
      </c>
      <c r="CG6" s="33">
        <f t="shared" si="9"/>
        <v>250.43</v>
      </c>
      <c r="CH6" s="33">
        <f t="shared" si="9"/>
        <v>245.75</v>
      </c>
      <c r="CI6" s="33">
        <f t="shared" si="9"/>
        <v>244.29</v>
      </c>
      <c r="CJ6" s="33">
        <f t="shared" si="9"/>
        <v>246.72</v>
      </c>
      <c r="CK6" s="32" t="str">
        <f>IF(CK7="","",IF(CK7="-","【-】","【"&amp;SUBSTITUTE(TEXT(CK7,"#,##0.00"),"-","△")&amp;"】"))</f>
        <v>【250.25】</v>
      </c>
      <c r="CL6" s="33">
        <f>IF(CL7="",NA(),CL7)</f>
        <v>86.67</v>
      </c>
      <c r="CM6" s="33">
        <f t="shared" ref="CM6:CU6" si="10">IF(CM7="",NA(),CM7)</f>
        <v>88.89</v>
      </c>
      <c r="CN6" s="33">
        <f t="shared" si="10"/>
        <v>100</v>
      </c>
      <c r="CO6" s="33">
        <f t="shared" si="10"/>
        <v>96.11</v>
      </c>
      <c r="CP6" s="33">
        <f t="shared" si="10"/>
        <v>109.44</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473812</v>
      </c>
      <c r="D7" s="35">
        <v>47</v>
      </c>
      <c r="E7" s="35">
        <v>17</v>
      </c>
      <c r="F7" s="35">
        <v>4</v>
      </c>
      <c r="G7" s="35">
        <v>0</v>
      </c>
      <c r="H7" s="35" t="s">
        <v>96</v>
      </c>
      <c r="I7" s="35" t="s">
        <v>97</v>
      </c>
      <c r="J7" s="35" t="s">
        <v>98</v>
      </c>
      <c r="K7" s="35" t="s">
        <v>99</v>
      </c>
      <c r="L7" s="35" t="s">
        <v>100</v>
      </c>
      <c r="M7" s="36" t="s">
        <v>101</v>
      </c>
      <c r="N7" s="36" t="s">
        <v>102</v>
      </c>
      <c r="O7" s="36">
        <v>8.5299999999999994</v>
      </c>
      <c r="P7" s="36">
        <v>100</v>
      </c>
      <c r="Q7" s="36">
        <v>1827</v>
      </c>
      <c r="R7" s="36">
        <v>4239</v>
      </c>
      <c r="S7" s="36">
        <v>334.39</v>
      </c>
      <c r="T7" s="36">
        <v>12.68</v>
      </c>
      <c r="U7" s="36">
        <v>355</v>
      </c>
      <c r="V7" s="36">
        <v>0.2</v>
      </c>
      <c r="W7" s="36">
        <v>1775</v>
      </c>
      <c r="X7" s="36">
        <v>83.68</v>
      </c>
      <c r="Y7" s="36">
        <v>80.48</v>
      </c>
      <c r="Z7" s="36">
        <v>60.64</v>
      </c>
      <c r="AA7" s="36">
        <v>79.739999999999995</v>
      </c>
      <c r="AB7" s="36">
        <v>55.81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1233.6099999999999</v>
      </c>
      <c r="BF7" s="36">
        <v>1126.5999999999999</v>
      </c>
      <c r="BG7" s="36">
        <v>889.02</v>
      </c>
      <c r="BH7" s="36">
        <v>815.06</v>
      </c>
      <c r="BI7" s="36">
        <v>712.23</v>
      </c>
      <c r="BJ7" s="36">
        <v>1835.56</v>
      </c>
      <c r="BK7" s="36">
        <v>1622.51</v>
      </c>
      <c r="BL7" s="36">
        <v>1569.13</v>
      </c>
      <c r="BM7" s="36">
        <v>1436</v>
      </c>
      <c r="BN7" s="36">
        <v>1434.89</v>
      </c>
      <c r="BO7" s="36">
        <v>1457.06</v>
      </c>
      <c r="BP7" s="36">
        <v>81</v>
      </c>
      <c r="BQ7" s="36">
        <v>77.7</v>
      </c>
      <c r="BR7" s="36">
        <v>87.06</v>
      </c>
      <c r="BS7" s="36">
        <v>86.49</v>
      </c>
      <c r="BT7" s="36">
        <v>62.71</v>
      </c>
      <c r="BU7" s="36">
        <v>52.89</v>
      </c>
      <c r="BV7" s="36">
        <v>62.83</v>
      </c>
      <c r="BW7" s="36">
        <v>64.63</v>
      </c>
      <c r="BX7" s="36">
        <v>66.56</v>
      </c>
      <c r="BY7" s="36">
        <v>66.22</v>
      </c>
      <c r="BZ7" s="36">
        <v>64.73</v>
      </c>
      <c r="CA7" s="36">
        <v>142.03</v>
      </c>
      <c r="CB7" s="36">
        <v>148.19999999999999</v>
      </c>
      <c r="CC7" s="36">
        <v>136.41999999999999</v>
      </c>
      <c r="CD7" s="36">
        <v>137.82</v>
      </c>
      <c r="CE7" s="36">
        <v>194.66</v>
      </c>
      <c r="CF7" s="36">
        <v>300.52</v>
      </c>
      <c r="CG7" s="36">
        <v>250.43</v>
      </c>
      <c r="CH7" s="36">
        <v>245.75</v>
      </c>
      <c r="CI7" s="36">
        <v>244.29</v>
      </c>
      <c r="CJ7" s="36">
        <v>246.72</v>
      </c>
      <c r="CK7" s="36">
        <v>250.25</v>
      </c>
      <c r="CL7" s="36">
        <v>86.67</v>
      </c>
      <c r="CM7" s="36">
        <v>88.89</v>
      </c>
      <c r="CN7" s="36">
        <v>100</v>
      </c>
      <c r="CO7" s="36">
        <v>96.11</v>
      </c>
      <c r="CP7" s="36">
        <v>109.44</v>
      </c>
      <c r="CQ7" s="36">
        <v>36.799999999999997</v>
      </c>
      <c r="CR7" s="36">
        <v>42.31</v>
      </c>
      <c r="CS7" s="36">
        <v>43.65</v>
      </c>
      <c r="CT7" s="36">
        <v>43.58</v>
      </c>
      <c r="CU7" s="36">
        <v>41.35</v>
      </c>
      <c r="CV7" s="36">
        <v>40.31</v>
      </c>
      <c r="CW7" s="36">
        <v>100</v>
      </c>
      <c r="CX7" s="36">
        <v>100</v>
      </c>
      <c r="CY7" s="36">
        <v>100</v>
      </c>
      <c r="CZ7" s="36">
        <v>100</v>
      </c>
      <c r="DA7" s="36">
        <v>100</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2017-02-08T03:05:19Z</dcterms:created>
  <dcterms:modified xsi:type="dcterms:W3CDTF">2017-02-21T05:45:37Z</dcterms:modified>
  <cp:category/>
</cp:coreProperties>
</file>