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<sst xmlns="http://schemas.openxmlformats.org/spreadsheetml/2006/main" count="218" uniqueCount="108">
  <si>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</si>
  <si>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</si>
  <si>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</si>
  <si>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</si>
  <si>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</si>
  <si>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</si>
  <si>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</si>
  <si>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</si>
  <si>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</si>
  <si>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</si>
  <si>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</si>
  <si>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</si>
  <si>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</si>
  <si>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</si>
  <si>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</si>
  <si>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</si>
  <si>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</si>
  <si>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</si>
  <si>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</si>
  <si>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</si>
  <si>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</si>
  <si>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</si>
  <si>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</si>
  <si>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</si>
  <si>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</si>
  <si>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</si>
  <si>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</si>
  <si>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</si>
  <si>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</si>
  <si>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</si>
  <si>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</si>
  <si>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</si>
  <si>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</si>
  <si>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</si>
  <si>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</si>
  <si>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</si>
  <si>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</si>
  <si>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</si>
  <si>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</si>
  <si>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</si>
  <si>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</si>
  <si>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</si>
  <si>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</si>
  <si>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</si>
  <si>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</si>
  <si>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</si>
  <si>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</si>
  <si>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</si>
  <si>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</si>
  <si>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</si>
  <si>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</si>
  <si>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</si>
  <si>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</si>
  <si>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</si>
  <si>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</si>
  <si>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</si>
  <si>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</si>
  <si>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</si>
  <si>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</si>
  <si>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</si>
  <si>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</si>
  <si>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</si>
  <si>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</si>
  <si>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</si>
  <si>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</si>
  <si>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</si>
  <si>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</si>
  <si>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</si>
  <si>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</si>
  <si>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</si>
  <si>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</si>
  <si>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</si>
  <si>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</si>
  <si>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</si>
  <si>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</si>
  <si>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</si>
  <si>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</si>
  <si>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</si>
  <si>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</si>
  <si>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</si>
  <si>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</si>
  <si>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</si>
  <si>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</si>
  <si>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</si>
  <si>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</si>
  <si>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</si>
  <si>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</si>
  <si>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</si>
  <si>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</si>
  <si>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</si>
  <si>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</si>
  <si>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</si>
  <si>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</si>
  <si>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竹富町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</si>
  <si>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</si>
  <si>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</si>
  <si>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</si>
  <si>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</si>
  <si>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</si>
  <si>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</si>
  <si>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</si>
  <si>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</si>
  <si>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</si>
  <si>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</si>
  <si>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</si>
  <si>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③管路更新率は、前年度まで0.00%と更新が進んでいなかったが、平成26年度に策定した「竹富町簡易水道基本計画」に基づき、計画的に更新していく。</t>
    <rPh sb="1" eb="3">
      <t>カンロ</t>
    </rPh>
    <rPh sb="3" eb="5">
      <t>コウシン</t>
    </rPh>
    <rPh sb="5" eb="6">
      <t>リツ</t>
    </rPh>
    <rPh sb="8" eb="11">
      <t>ゼンネンド</t>
    </rPh>
    <rPh sb="19" eb="21">
      <t>コウシン</t>
    </rPh>
    <rPh sb="22" eb="23">
      <t>スス</t>
    </rPh>
    <rPh sb="32" eb="34">
      <t>ヘイセイ</t>
    </rPh>
    <rPh sb="36" eb="38">
      <t>ネンド</t>
    </rPh>
    <rPh sb="39" eb="41">
      <t>サクテイ</t>
    </rPh>
    <rPh sb="44" eb="47">
      <t>タケトミチョウ</t>
    </rPh>
    <rPh sb="47" eb="49">
      <t>カンイ</t>
    </rPh>
    <rPh sb="49" eb="51">
      <t>スイドウ</t>
    </rPh>
    <rPh sb="51" eb="53">
      <t>キホン</t>
    </rPh>
    <rPh sb="53" eb="55">
      <t>ケイカク</t>
    </rPh>
    <rPh sb="57" eb="58">
      <t>モト</t>
    </rPh>
    <rPh sb="61" eb="64">
      <t>ケイカクテキ</t>
    </rPh>
    <rPh sb="65" eb="67">
      <t>コウシン</t>
    </rPh>
    <phoneticPr fontId="4"/>
  </si>
  <si>
    <t>経営の健全性・効率性については、料金回収率や有収率が100%未満で収益的収支比率が赤字である為、老朽化の著しい管路を計画的に更新し有収率の向上を図る必要がある。今後は人口減少に伴い料金収入が減少してくると予想されるので、料金回収率を上げるべく徴収方法の改善にも取り組む。
更に、主要基幹施設等の更新整備に伴い企業債の増大で収支の均衡を保つ為、一般会計からの繰入金への依存度が増すと想定されるが、基金積立や料金改定も検討する等して独立採算を目指す努力が必要である。</t>
    <rPh sb="0" eb="2">
      <t>ケイエイ</t>
    </rPh>
    <rPh sb="141" eb="143">
      <t>キカン</t>
    </rPh>
    <rPh sb="143" eb="145">
      <t>シセツ</t>
    </rPh>
    <rPh sb="145" eb="146">
      <t>トウ</t>
    </rPh>
    <rPh sb="147" eb="149">
      <t>コウシン</t>
    </rPh>
    <rPh sb="149" eb="151">
      <t>セイビ</t>
    </rPh>
    <rPh sb="152" eb="153">
      <t>トモナ</t>
    </rPh>
    <rPh sb="154" eb="156">
      <t>キギョウ</t>
    </rPh>
    <rPh sb="156" eb="157">
      <t>サイ</t>
    </rPh>
    <rPh sb="158" eb="160">
      <t>ゾウダイ</t>
    </rPh>
    <rPh sb="161" eb="163">
      <t>シュウシ</t>
    </rPh>
    <rPh sb="164" eb="166">
      <t>キンコウ</t>
    </rPh>
    <rPh sb="167" eb="168">
      <t>タモ</t>
    </rPh>
    <rPh sb="169" eb="170">
      <t>タメ</t>
    </rPh>
    <rPh sb="171" eb="173">
      <t>イッパン</t>
    </rPh>
    <rPh sb="173" eb="175">
      <t>カイケイ</t>
    </rPh>
    <rPh sb="178" eb="180">
      <t>クリイレ</t>
    </rPh>
    <rPh sb="180" eb="181">
      <t>キン</t>
    </rPh>
    <rPh sb="183" eb="186">
      <t>イゾンド</t>
    </rPh>
    <rPh sb="197" eb="199">
      <t>キキン</t>
    </rPh>
    <rPh sb="199" eb="201">
      <t>ツミタテ</t>
    </rPh>
    <rPh sb="202" eb="204">
      <t>リョウキン</t>
    </rPh>
    <rPh sb="204" eb="206">
      <t>カイテイ</t>
    </rPh>
    <rPh sb="207" eb="209">
      <t>ケントウ</t>
    </rPh>
    <rPh sb="211" eb="212">
      <t>トウ</t>
    </rPh>
    <rPh sb="214" eb="216">
      <t>ドクリツ</t>
    </rPh>
    <rPh sb="216" eb="218">
      <t>サイサン</t>
    </rPh>
    <rPh sb="219" eb="221">
      <t>メザ</t>
    </rPh>
    <rPh sb="222" eb="224">
      <t>ドリョク</t>
    </rPh>
    <rPh sb="225" eb="227">
      <t>ヒツヨウ</t>
    </rPh>
    <phoneticPr fontId="4"/>
  </si>
  <si>
    <t>①収益的収支比率は、83.43%で類似団体平均値より上回っているが赤字となっている為、経営改善に向け取り組む必要がある。
④企業債残高対給水収益率比率は、海底送水管や基幹浄水場等の多額の費用を要する施設の更新期を迎えていない為に企業債残高が少額であると考えられる。
⑤料金回収率は、前年度まで右肩上がりで推移しているが、H27年度は若干減少した。未だ低い回収率であることから未収金対策について徴収方法等の改善を図る必要がある。
⑥給水原価は、275.16円と低い数値であるが海水淡水化施設での造水コスト低減が図れれば、更に原価を抑えられると考えられる。
⑦施設利用率は、類似団体平均値より高い数値で推移している為、適正な施設規模で運用していると考えられる。
⑧有収率は、類似団体平均値より若干上回っているが未だ低い数値である為、定期的な漏水調査の実施に併せて老朽管の計画的な更新も必要だと考える。</t>
    <rPh sb="1" eb="4">
      <t>シュウエキテキ</t>
    </rPh>
    <rPh sb="4" eb="6">
      <t>シュウシ</t>
    </rPh>
    <rPh sb="6" eb="8">
      <t>ヒリツ</t>
    </rPh>
    <rPh sb="17" eb="19">
      <t>ルイジ</t>
    </rPh>
    <rPh sb="19" eb="21">
      <t>ダンタイ</t>
    </rPh>
    <rPh sb="21" eb="24">
      <t>ヘイキンチ</t>
    </rPh>
    <rPh sb="26" eb="28">
      <t>ウワマワ</t>
    </rPh>
    <rPh sb="33" eb="35">
      <t>アカジ</t>
    </rPh>
    <rPh sb="41" eb="42">
      <t>タメ</t>
    </rPh>
    <rPh sb="43" eb="45">
      <t>ケイエイ</t>
    </rPh>
    <rPh sb="45" eb="47">
      <t>カイゼン</t>
    </rPh>
    <rPh sb="48" eb="49">
      <t>ム</t>
    </rPh>
    <rPh sb="50" eb="51">
      <t>ト</t>
    </rPh>
    <rPh sb="52" eb="53">
      <t>ク</t>
    </rPh>
    <rPh sb="54" eb="56">
      <t>ヒツヨウ</t>
    </rPh>
    <rPh sb="62" eb="64">
      <t>キギョウ</t>
    </rPh>
    <rPh sb="64" eb="65">
      <t>サイ</t>
    </rPh>
    <rPh sb="65" eb="67">
      <t>ザンダカ</t>
    </rPh>
    <rPh sb="67" eb="68">
      <t>タイ</t>
    </rPh>
    <rPh sb="68" eb="70">
      <t>キュウスイ</t>
    </rPh>
    <rPh sb="70" eb="72">
      <t>シュウエキ</t>
    </rPh>
    <rPh sb="72" eb="73">
      <t>リツ</t>
    </rPh>
    <rPh sb="73" eb="75">
      <t>ヒリツ</t>
    </rPh>
    <rPh sb="77" eb="79">
      <t>カイテイ</t>
    </rPh>
    <rPh sb="79" eb="82">
      <t>ソウスイカン</t>
    </rPh>
    <rPh sb="83" eb="85">
      <t>キカン</t>
    </rPh>
    <rPh sb="85" eb="88">
      <t>ジョウスイジョウ</t>
    </rPh>
    <rPh sb="88" eb="89">
      <t>トウ</t>
    </rPh>
    <rPh sb="90" eb="92">
      <t>タガク</t>
    </rPh>
    <rPh sb="93" eb="95">
      <t>ヒヨウ</t>
    </rPh>
    <rPh sb="96" eb="97">
      <t>ヨウ</t>
    </rPh>
    <rPh sb="99" eb="101">
      <t>シセツ</t>
    </rPh>
    <rPh sb="102" eb="105">
      <t>コウシンキ</t>
    </rPh>
    <rPh sb="106" eb="107">
      <t>ムカ</t>
    </rPh>
    <rPh sb="112" eb="113">
      <t>タメ</t>
    </rPh>
    <rPh sb="114" eb="116">
      <t>キギョウ</t>
    </rPh>
    <rPh sb="116" eb="117">
      <t>サイ</t>
    </rPh>
    <rPh sb="117" eb="119">
      <t>ザンダカ</t>
    </rPh>
    <rPh sb="120" eb="122">
      <t>ショウガク</t>
    </rPh>
    <rPh sb="126" eb="127">
      <t>カンガ</t>
    </rPh>
    <rPh sb="134" eb="136">
      <t>リョウキン</t>
    </rPh>
    <rPh sb="136" eb="138">
      <t>カイシュウ</t>
    </rPh>
    <rPh sb="138" eb="139">
      <t>リツ</t>
    </rPh>
    <rPh sb="141" eb="143">
      <t>ゼンネン</t>
    </rPh>
    <rPh sb="143" eb="144">
      <t>ド</t>
    </rPh>
    <rPh sb="146" eb="148">
      <t>ミギカタ</t>
    </rPh>
    <rPh sb="148" eb="149">
      <t>ア</t>
    </rPh>
    <rPh sb="152" eb="154">
      <t>スイイ</t>
    </rPh>
    <rPh sb="163" eb="164">
      <t>ネン</t>
    </rPh>
    <rPh sb="164" eb="165">
      <t>ド</t>
    </rPh>
    <rPh sb="166" eb="168">
      <t>ジャッカン</t>
    </rPh>
    <rPh sb="168" eb="170">
      <t>ゲンショウ</t>
    </rPh>
    <rPh sb="173" eb="174">
      <t>イマ</t>
    </rPh>
    <rPh sb="175" eb="176">
      <t>ヒク</t>
    </rPh>
    <rPh sb="177" eb="179">
      <t>カイシュウ</t>
    </rPh>
    <rPh sb="179" eb="180">
      <t>リツ</t>
    </rPh>
    <rPh sb="187" eb="190">
      <t>ミシュウキン</t>
    </rPh>
    <rPh sb="190" eb="192">
      <t>タイサク</t>
    </rPh>
    <rPh sb="196" eb="198">
      <t>チョウシュウ</t>
    </rPh>
    <rPh sb="198" eb="200">
      <t>ホウホウ</t>
    </rPh>
    <rPh sb="200" eb="201">
      <t>トウ</t>
    </rPh>
    <rPh sb="202" eb="204">
      <t>カイゼン</t>
    </rPh>
    <rPh sb="205" eb="206">
      <t>ハカ</t>
    </rPh>
    <rPh sb="207" eb="209">
      <t>ヒツヨウ</t>
    </rPh>
    <rPh sb="215" eb="217">
      <t>キュウスイ</t>
    </rPh>
    <rPh sb="217" eb="219">
      <t>ゲンカ</t>
    </rPh>
    <rPh sb="227" eb="228">
      <t>エン</t>
    </rPh>
    <rPh sb="229" eb="230">
      <t>ヒク</t>
    </rPh>
    <rPh sb="231" eb="233">
      <t>スウチ</t>
    </rPh>
    <rPh sb="237" eb="239">
      <t>カイスイ</t>
    </rPh>
    <rPh sb="239" eb="242">
      <t>タンスイカ</t>
    </rPh>
    <rPh sb="242" eb="244">
      <t>シセツ</t>
    </rPh>
    <rPh sb="246" eb="247">
      <t>ツク</t>
    </rPh>
    <rPh sb="247" eb="248">
      <t>スイ</t>
    </rPh>
    <rPh sb="251" eb="253">
      <t>テイゲン</t>
    </rPh>
    <rPh sb="254" eb="255">
      <t>ハカ</t>
    </rPh>
    <rPh sb="259" eb="260">
      <t>サラ</t>
    </rPh>
    <rPh sb="261" eb="263">
      <t>ゲンカ</t>
    </rPh>
    <rPh sb="264" eb="265">
      <t>オサ</t>
    </rPh>
    <rPh sb="270" eb="271">
      <t>カンガ</t>
    </rPh>
    <rPh sb="278" eb="280">
      <t>シセツ</t>
    </rPh>
    <rPh sb="280" eb="283">
      <t>リヨウリツ</t>
    </rPh>
    <rPh sb="285" eb="287">
      <t>ルイジ</t>
    </rPh>
    <rPh sb="287" eb="289">
      <t>ダンタイ</t>
    </rPh>
    <rPh sb="289" eb="292">
      <t>ヘイキンチ</t>
    </rPh>
    <rPh sb="294" eb="295">
      <t>タカ</t>
    </rPh>
    <rPh sb="296" eb="298">
      <t>スウチ</t>
    </rPh>
    <rPh sb="299" eb="301">
      <t>スイイ</t>
    </rPh>
    <rPh sb="305" eb="306">
      <t>タメ</t>
    </rPh>
    <rPh sb="307" eb="309">
      <t>テキセイ</t>
    </rPh>
    <rPh sb="310" eb="312">
      <t>シセツ</t>
    </rPh>
    <rPh sb="312" eb="314">
      <t>キボ</t>
    </rPh>
    <rPh sb="315" eb="317">
      <t>ウンヨウ</t>
    </rPh>
    <rPh sb="322" eb="323">
      <t>カンガ</t>
    </rPh>
    <rPh sb="332" eb="333">
      <t>リツ</t>
    </rPh>
    <rPh sb="335" eb="337">
      <t>ルイジ</t>
    </rPh>
    <rPh sb="337" eb="339">
      <t>ダンタイ</t>
    </rPh>
    <rPh sb="339" eb="342">
      <t>ヘイキンチ</t>
    </rPh>
    <rPh sb="344" eb="346">
      <t>ジャッカン</t>
    </rPh>
    <rPh sb="346" eb="348">
      <t>ウワマワ</t>
    </rPh>
    <rPh sb="353" eb="354">
      <t>イマ</t>
    </rPh>
    <rPh sb="355" eb="356">
      <t>ヒク</t>
    </rPh>
    <rPh sb="357" eb="359">
      <t>スウチ</t>
    </rPh>
    <rPh sb="362" eb="363">
      <t>タメ</t>
    </rPh>
    <rPh sb="364" eb="367">
      <t>テイキテキ</t>
    </rPh>
    <rPh sb="368" eb="370">
      <t>ロウスイ</t>
    </rPh>
    <rPh sb="370" eb="372">
      <t>チョウサ</t>
    </rPh>
    <rPh sb="373" eb="375">
      <t>ジッシ</t>
    </rPh>
    <rPh sb="376" eb="377">
      <t>アワ</t>
    </rPh>
    <rPh sb="379" eb="381">
      <t>ロウキュウ</t>
    </rPh>
    <rPh sb="381" eb="382">
      <t>カン</t>
    </rPh>
    <rPh sb="383" eb="386">
      <t>ケイカクテキ</t>
    </rPh>
    <rPh sb="387" eb="389">
      <t>コウシン</t>
    </rPh>
    <rPh sb="390" eb="392">
      <t>ヒツヨウ</t>
    </rPh>
    <rPh sb="394" eb="39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</si>
</sst>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0.06</c:v>
                </c:pt>
                <c:pt idx="1">
                  <c:v>0</c:v>
                </c:pt>
                <c:pt idx="2">
                  <c:v>0</c:v>
                </c:pt>
                <c:pt idx="3">
                  <c:v>0</c:v>
                </c:pt>
                <c:pt idx="4" formatCode="#,##0.00;&quot;△&quot;#,##0.00;&quot;-&quot;">
                  <c:v>5.28</c:v>
                </c:pt>
              </c:numCache>
            </c:numRef>
          </c:val>
        </c:ser>
        <c:dLbls>
          <c:showLegendKey val="0"/>
          <c:showVal val="0"/>
          <c:showCatName val="0"/>
          <c:showSerName val="0"/>
          <c:showPercent val="0"/>
          <c:showBubbleSize val="0"/>
        </c:dLbls>
        <c:gapWidth val="150"/>
        <c:axId val="62098432"/>
        <c:axId val="621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62098432"/>
        <c:axId val="62104704"/>
      </c:lineChart>
      <c:dateAx>
        <c:axId val="62098432"/>
        <c:scaling>
          <c:orientation val="minMax"/>
        </c:scaling>
        <c:delete val="1"/>
        <c:axPos val="b"/>
        <c:numFmt formatCode="ge" sourceLinked="1"/>
        <c:majorTickMark val="none"/>
        <c:minorTickMark val="none"/>
        <c:tickLblPos val="none"/>
        <c:crossAx val="62104704"/>
        <c:crosses val="autoZero"/>
        <c:auto val="1"/>
        <c:lblOffset val="100"/>
        <c:baseTimeUnit val="years"/>
      </c:dateAx>
      <c:valAx>
        <c:axId val="621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66.900000000000006</c:v>
                </c:pt>
                <c:pt idx="1">
                  <c:v>66.010000000000005</c:v>
                </c:pt>
                <c:pt idx="2">
                  <c:v>72.8</c:v>
                </c:pt>
                <c:pt idx="3">
                  <c:v>71.680000000000007</c:v>
                </c:pt>
                <c:pt idx="4">
                  <c:v>72.650000000000006</c:v>
                </c:pt>
              </c:numCache>
            </c:numRef>
          </c:val>
        </c:ser>
        <c:dLbls>
          <c:showLegendKey val="0"/>
          <c:showVal val="0"/>
          <c:showCatName val="0"/>
          <c:showSerName val="0"/>
          <c:showPercent val="0"/>
          <c:showBubbleSize val="0"/>
        </c:dLbls>
        <c:gapWidth val="150"/>
        <c:axId val="96226688"/>
        <c:axId val="962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6226688"/>
        <c:axId val="96237056"/>
      </c:lineChart>
      <c:dateAx>
        <c:axId val="96226688"/>
        <c:scaling>
          <c:orientation val="minMax"/>
        </c:scaling>
        <c:delete val="1"/>
        <c:axPos val="b"/>
        <c:numFmt formatCode="ge" sourceLinked="1"/>
        <c:majorTickMark val="none"/>
        <c:minorTickMark val="none"/>
        <c:tickLblPos val="none"/>
        <c:crossAx val="96237056"/>
        <c:crosses val="autoZero"/>
        <c:auto val="1"/>
        <c:lblOffset val="100"/>
        <c:baseTimeUnit val="years"/>
      </c:dateAx>
      <c:valAx>
        <c:axId val="962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71.77</c:v>
                </c:pt>
                <c:pt idx="1">
                  <c:v>77.489999999999995</c:v>
                </c:pt>
                <c:pt idx="2">
                  <c:v>75.680000000000007</c:v>
                </c:pt>
                <c:pt idx="3">
                  <c:v>78.069999999999993</c:v>
                </c:pt>
                <c:pt idx="4">
                  <c:v>75.680000000000007</c:v>
                </c:pt>
              </c:numCache>
            </c:numRef>
          </c:val>
        </c:ser>
        <c:dLbls>
          <c:showLegendKey val="0"/>
          <c:showVal val="0"/>
          <c:showCatName val="0"/>
          <c:showSerName val="0"/>
          <c:showPercent val="0"/>
          <c:showBubbleSize val="0"/>
        </c:dLbls>
        <c:gapWidth val="150"/>
        <c:axId val="96345088"/>
        <c:axId val="963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6345088"/>
        <c:axId val="96351360"/>
      </c:lineChart>
      <c:dateAx>
        <c:axId val="96345088"/>
        <c:scaling>
          <c:orientation val="minMax"/>
        </c:scaling>
        <c:delete val="1"/>
        <c:axPos val="b"/>
        <c:numFmt formatCode="ge" sourceLinked="1"/>
        <c:majorTickMark val="none"/>
        <c:minorTickMark val="none"/>
        <c:tickLblPos val="none"/>
        <c:crossAx val="96351360"/>
        <c:crosses val="autoZero"/>
        <c:auto val="1"/>
        <c:lblOffset val="100"/>
        <c:baseTimeUnit val="years"/>
      </c:dateAx>
      <c:valAx>
        <c:axId val="963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83.65</c:v>
                </c:pt>
                <c:pt idx="1">
                  <c:v>81.7</c:v>
                </c:pt>
                <c:pt idx="2">
                  <c:v>87.04</c:v>
                </c:pt>
                <c:pt idx="3">
                  <c:v>85.29</c:v>
                </c:pt>
                <c:pt idx="4">
                  <c:v>83.43</c:v>
                </c:pt>
              </c:numCache>
            </c:numRef>
          </c:val>
        </c:ser>
        <c:dLbls>
          <c:showLegendKey val="0"/>
          <c:showVal val="0"/>
          <c:showCatName val="0"/>
          <c:showSerName val="0"/>
          <c:showPercent val="0"/>
          <c:showBubbleSize val="0"/>
        </c:dLbls>
        <c:gapWidth val="150"/>
        <c:axId val="62118528"/>
        <c:axId val="625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62118528"/>
        <c:axId val="62522112"/>
      </c:lineChart>
      <c:dateAx>
        <c:axId val="62118528"/>
        <c:scaling>
          <c:orientation val="minMax"/>
        </c:scaling>
        <c:delete val="1"/>
        <c:axPos val="b"/>
        <c:numFmt formatCode="ge" sourceLinked="1"/>
        <c:majorTickMark val="none"/>
        <c:minorTickMark val="none"/>
        <c:tickLblPos val="none"/>
        <c:crossAx val="62522112"/>
        <c:crosses val="autoZero"/>
        <c:auto val="1"/>
        <c:lblOffset val="100"/>
        <c:baseTimeUnit val="years"/>
      </c:dateAx>
      <c:valAx>
        <c:axId val="625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552320"/>
        <c:axId val="625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552320"/>
        <c:axId val="62554496"/>
      </c:lineChart>
      <c:dateAx>
        <c:axId val="62552320"/>
        <c:scaling>
          <c:orientation val="minMax"/>
        </c:scaling>
        <c:delete val="1"/>
        <c:axPos val="b"/>
        <c:numFmt formatCode="ge" sourceLinked="1"/>
        <c:majorTickMark val="none"/>
        <c:minorTickMark val="none"/>
        <c:tickLblPos val="none"/>
        <c:crossAx val="62554496"/>
        <c:crosses val="autoZero"/>
        <c:auto val="1"/>
        <c:lblOffset val="100"/>
        <c:baseTimeUnit val="years"/>
      </c:dateAx>
      <c:valAx>
        <c:axId val="625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516288"/>
        <c:axId val="675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516288"/>
        <c:axId val="67518464"/>
      </c:lineChart>
      <c:dateAx>
        <c:axId val="67516288"/>
        <c:scaling>
          <c:orientation val="minMax"/>
        </c:scaling>
        <c:delete val="1"/>
        <c:axPos val="b"/>
        <c:numFmt formatCode="ge" sourceLinked="1"/>
        <c:majorTickMark val="none"/>
        <c:minorTickMark val="none"/>
        <c:tickLblPos val="none"/>
        <c:crossAx val="67518464"/>
        <c:crosses val="autoZero"/>
        <c:auto val="1"/>
        <c:lblOffset val="100"/>
        <c:baseTimeUnit val="years"/>
      </c:dateAx>
      <c:valAx>
        <c:axId val="675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544960"/>
        <c:axId val="675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544960"/>
        <c:axId val="67551232"/>
      </c:lineChart>
      <c:dateAx>
        <c:axId val="67544960"/>
        <c:scaling>
          <c:orientation val="minMax"/>
        </c:scaling>
        <c:delete val="1"/>
        <c:axPos val="b"/>
        <c:numFmt formatCode="ge" sourceLinked="1"/>
        <c:majorTickMark val="none"/>
        <c:minorTickMark val="none"/>
        <c:tickLblPos val="none"/>
        <c:crossAx val="67551232"/>
        <c:crosses val="autoZero"/>
        <c:auto val="1"/>
        <c:lblOffset val="100"/>
        <c:baseTimeUnit val="years"/>
      </c:dateAx>
      <c:valAx>
        <c:axId val="675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78176"/>
        <c:axId val="945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78176"/>
        <c:axId val="94580096"/>
      </c:lineChart>
      <c:dateAx>
        <c:axId val="94578176"/>
        <c:scaling>
          <c:orientation val="minMax"/>
        </c:scaling>
        <c:delete val="1"/>
        <c:axPos val="b"/>
        <c:numFmt formatCode="ge" sourceLinked="1"/>
        <c:majorTickMark val="none"/>
        <c:minorTickMark val="none"/>
        <c:tickLblPos val="none"/>
        <c:crossAx val="94580096"/>
        <c:crosses val="autoZero"/>
        <c:auto val="1"/>
        <c:lblOffset val="100"/>
        <c:baseTimeUnit val="years"/>
      </c:dateAx>
      <c:valAx>
        <c:axId val="945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792.91</c:v>
                </c:pt>
                <c:pt idx="1">
                  <c:v>691.44</c:v>
                </c:pt>
                <c:pt idx="2">
                  <c:v>586.23</c:v>
                </c:pt>
                <c:pt idx="3">
                  <c:v>526.69000000000005</c:v>
                </c:pt>
                <c:pt idx="4">
                  <c:v>508.92</c:v>
                </c:pt>
              </c:numCache>
            </c:numRef>
          </c:val>
        </c:ser>
        <c:dLbls>
          <c:showLegendKey val="0"/>
          <c:showVal val="0"/>
          <c:showCatName val="0"/>
          <c:showSerName val="0"/>
          <c:showPercent val="0"/>
          <c:showBubbleSize val="0"/>
        </c:dLbls>
        <c:gapWidth val="150"/>
        <c:axId val="94622848"/>
        <c:axId val="946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4622848"/>
        <c:axId val="94624768"/>
      </c:lineChart>
      <c:dateAx>
        <c:axId val="94622848"/>
        <c:scaling>
          <c:orientation val="minMax"/>
        </c:scaling>
        <c:delete val="1"/>
        <c:axPos val="b"/>
        <c:numFmt formatCode="ge" sourceLinked="1"/>
        <c:majorTickMark val="none"/>
        <c:minorTickMark val="none"/>
        <c:tickLblPos val="none"/>
        <c:crossAx val="94624768"/>
        <c:crosses val="autoZero"/>
        <c:auto val="1"/>
        <c:lblOffset val="100"/>
        <c:baseTimeUnit val="years"/>
      </c:dateAx>
      <c:valAx>
        <c:axId val="946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59.7</c:v>
                </c:pt>
                <c:pt idx="1">
                  <c:v>64.150000000000006</c:v>
                </c:pt>
                <c:pt idx="2">
                  <c:v>73.72</c:v>
                </c:pt>
                <c:pt idx="3">
                  <c:v>76.78</c:v>
                </c:pt>
                <c:pt idx="4">
                  <c:v>75.67</c:v>
                </c:pt>
              </c:numCache>
            </c:numRef>
          </c:val>
        </c:ser>
        <c:dLbls>
          <c:showLegendKey val="0"/>
          <c:showVal val="0"/>
          <c:showCatName val="0"/>
          <c:showSerName val="0"/>
          <c:showPercent val="0"/>
          <c:showBubbleSize val="0"/>
        </c:dLbls>
        <c:gapWidth val="150"/>
        <c:axId val="94675712"/>
        <c:axId val="946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4675712"/>
        <c:axId val="94677632"/>
      </c:lineChart>
      <c:dateAx>
        <c:axId val="94675712"/>
        <c:scaling>
          <c:orientation val="minMax"/>
        </c:scaling>
        <c:delete val="1"/>
        <c:axPos val="b"/>
        <c:numFmt formatCode="ge" sourceLinked="1"/>
        <c:majorTickMark val="none"/>
        <c:minorTickMark val="none"/>
        <c:tickLblPos val="none"/>
        <c:crossAx val="94677632"/>
        <c:crosses val="autoZero"/>
        <c:auto val="1"/>
        <c:lblOffset val="100"/>
        <c:baseTimeUnit val="years"/>
      </c:dateAx>
      <c:valAx>
        <c:axId val="946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335.74</c:v>
                </c:pt>
                <c:pt idx="1">
                  <c:v>317.89</c:v>
                </c:pt>
                <c:pt idx="2">
                  <c:v>275.75</c:v>
                </c:pt>
                <c:pt idx="3">
                  <c:v>271.75</c:v>
                </c:pt>
                <c:pt idx="4">
                  <c:v>275.16000000000003</c:v>
                </c:pt>
              </c:numCache>
            </c:numRef>
          </c:val>
        </c:ser>
        <c:dLbls>
          <c:showLegendKey val="0"/>
          <c:showVal val="0"/>
          <c:showCatName val="0"/>
          <c:showSerName val="0"/>
          <c:showPercent val="0"/>
          <c:showBubbleSize val="0"/>
        </c:dLbls>
        <c:gapWidth val="150"/>
        <c:axId val="96210944"/>
        <c:axId val="962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6210944"/>
        <c:axId val="96212864"/>
      </c:lineChart>
      <c:dateAx>
        <c:axId val="96210944"/>
        <c:scaling>
          <c:orientation val="minMax"/>
        </c:scaling>
        <c:delete val="1"/>
        <c:axPos val="b"/>
        <c:numFmt formatCode="ge" sourceLinked="1"/>
        <c:majorTickMark val="none"/>
        <c:minorTickMark val="none"/>
        <c:tickLblPos val="none"/>
        <c:crossAx val="96212864"/>
        <c:crosses val="autoZero"/>
        <c:auto val="1"/>
        <c:lblOffset val="100"/>
        <c:baseTimeUnit val="years"/>
      </c:dateAx>
      <c:valAx>
        <c:axId val="96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沖縄県　竹富町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4239</v>
      </c>
      <c r="AJ8" s="74"/>
      <c r="AK8" s="74"/>
      <c r="AL8" s="74"/>
      <c r="AM8" s="74"/>
      <c r="AN8" s="74"/>
      <c r="AO8" s="74"/>
      <c r="AP8" s="75"/>
      <c r="AQ8" s="56">
        <f>データ!R6</f>
        <v>334.39</v>
      </c>
      <c r="AR8" s="56"/>
      <c r="AS8" s="56"/>
      <c r="AT8" s="56"/>
      <c r="AU8" s="56"/>
      <c r="AV8" s="56"/>
      <c r="AW8" s="56"/>
      <c r="AX8" s="56"/>
      <c r="AY8" s="56">
        <f>データ!S6</f>
        <v>12.68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98.04</v>
      </c>
      <c r="S10" s="56"/>
      <c r="T10" s="56"/>
      <c r="U10" s="56"/>
      <c r="V10" s="56"/>
      <c r="W10" s="56"/>
      <c r="X10" s="56"/>
      <c r="Y10" s="56"/>
      <c r="Z10" s="64">
        <f>データ!P6</f>
        <v>3078</v>
      </c>
      <c r="AA10" s="64"/>
      <c r="AB10" s="64"/>
      <c r="AC10" s="64"/>
      <c r="AD10" s="64"/>
      <c r="AE10" s="64"/>
      <c r="AF10" s="64"/>
      <c r="AG10" s="64"/>
      <c r="AH10" s="2"/>
      <c r="AI10" s="64">
        <f>データ!T6</f>
        <v>4009</v>
      </c>
      <c r="AJ10" s="64"/>
      <c r="AK10" s="64"/>
      <c r="AL10" s="64"/>
      <c r="AM10" s="64"/>
      <c r="AN10" s="64"/>
      <c r="AO10" s="64"/>
      <c r="AP10" s="64"/>
      <c r="AQ10" s="56">
        <f>データ!U6</f>
        <v>49.83</v>
      </c>
      <c r="AR10" s="56"/>
      <c r="AS10" s="56"/>
      <c r="AT10" s="56"/>
      <c r="AU10" s="56"/>
      <c r="AV10" s="56"/>
      <c r="AW10" s="56"/>
      <c r="AX10" s="56"/>
      <c r="AY10" s="56">
        <f>データ!V6</f>
        <v>80.45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473812</v>
      </c>
      <c r="D6" s="31">
        <f t="shared" si="3"/>
        <v>47</v>
      </c>
      <c r="E6" s="31">
        <f t="shared" si="3"/>
        <v>1</v>
      </c>
      <c r="F6" s="31">
        <f t="shared" si="3"/>
        <v>0</v>
      </c>
      <c r="G6" s="31">
        <f t="shared" si="3"/>
        <v>0</v>
      </c>
      <c r="H6" s="31" t="str">
        <f t="shared" si="3"/>
        <v>沖縄県　竹富町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98.04</v>
      </c>
      <c r="P6" s="32">
        <f t="shared" si="3"/>
        <v>3078</v>
      </c>
      <c r="Q6" s="32">
        <f t="shared" si="3"/>
        <v>4239</v>
      </c>
      <c r="R6" s="32">
        <f t="shared" si="3"/>
        <v>334.39</v>
      </c>
      <c r="S6" s="32">
        <f t="shared" si="3"/>
        <v>12.68</v>
      </c>
      <c r="T6" s="32">
        <f t="shared" si="3"/>
        <v>4009</v>
      </c>
      <c r="U6" s="32">
        <f t="shared" si="3"/>
        <v>49.83</v>
      </c>
      <c r="V6" s="32">
        <f t="shared" si="3"/>
        <v>80.45</v>
      </c>
      <c r="W6" s="33">
        <f>IF(W7="",NA(),W7)</f>
        <v>83.65</v>
      </c>
      <c r="X6" s="33">
        <f t="shared" ref="X6:AF6" si="4">IF(X7="",NA(),X7)</f>
        <v>81.7</v>
      </c>
      <c r="Y6" s="33">
        <f t="shared" si="4"/>
        <v>87.04</v>
      </c>
      <c r="Z6" s="33">
        <f t="shared" si="4"/>
        <v>85.29</v>
      </c>
      <c r="AA6" s="33">
        <f t="shared" si="4"/>
        <v>83.43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792.91</v>
      </c>
      <c r="BE6" s="33">
        <f t="shared" ref="BE6:BM6" si="7">IF(BE7="",NA(),BE7)</f>
        <v>691.44</v>
      </c>
      <c r="BF6" s="33">
        <f t="shared" si="7"/>
        <v>586.23</v>
      </c>
      <c r="BG6" s="33">
        <f t="shared" si="7"/>
        <v>526.69000000000005</v>
      </c>
      <c r="BH6" s="33">
        <f t="shared" si="7"/>
        <v>508.92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59.7</v>
      </c>
      <c r="BP6" s="33">
        <f t="shared" ref="BP6:BX6" si="8">IF(BP7="",NA(),BP7)</f>
        <v>64.150000000000006</v>
      </c>
      <c r="BQ6" s="33">
        <f t="shared" si="8"/>
        <v>73.72</v>
      </c>
      <c r="BR6" s="33">
        <f t="shared" si="8"/>
        <v>76.78</v>
      </c>
      <c r="BS6" s="33">
        <f t="shared" si="8"/>
        <v>75.67</v>
      </c>
      <c r="BT6" s="33">
        <f t="shared" si="8"/>
        <v>56.46</v>
      </c>
      <c r="BU6" s="33">
        <f t="shared" si="8"/>
        <v>19.77</v>
      </c>
      <c r="BV6" s="33">
        <f t="shared" si="8"/>
        <v>34.25</v>
      </c>
      <c r="BW6" s="33">
        <f t="shared" si="8"/>
        <v>46.48</v>
      </c>
      <c r="BX6" s="33">
        <f t="shared" si="8"/>
        <v>40.6</v>
      </c>
      <c r="BY6" s="32" t="str">
        <f>IF(BY7="","",IF(BY7="-","【-】","【"&amp;SUBSTITUTE(TEXT(BY7,"#,##0.00"),"-","△")&amp;"】"))</f>
        <v>【33.35】</v>
      </c>
      <c r="BZ6" s="33">
        <f>IF(BZ7="",NA(),BZ7)</f>
        <v>335.74</v>
      </c>
      <c r="CA6" s="33">
        <f t="shared" ref="CA6:CI6" si="9">IF(CA7="",NA(),CA7)</f>
        <v>317.89</v>
      </c>
      <c r="CB6" s="33">
        <f t="shared" si="9"/>
        <v>275.75</v>
      </c>
      <c r="CC6" s="33">
        <f t="shared" si="9"/>
        <v>271.75</v>
      </c>
      <c r="CD6" s="33">
        <f t="shared" si="9"/>
        <v>275.16000000000003</v>
      </c>
      <c r="CE6" s="33">
        <f t="shared" si="9"/>
        <v>306.49</v>
      </c>
      <c r="CF6" s="33">
        <f t="shared" si="9"/>
        <v>878.73</v>
      </c>
      <c r="CG6" s="33">
        <f t="shared" si="9"/>
        <v>501.18</v>
      </c>
      <c r="CH6" s="33">
        <f t="shared" si="9"/>
        <v>376.61</v>
      </c>
      <c r="CI6" s="33">
        <f t="shared" si="9"/>
        <v>440.03</v>
      </c>
      <c r="CJ6" s="32" t="str">
        <f>IF(CJ7="","",IF(CJ7="-","【-】","【"&amp;SUBSTITUTE(TEXT(CJ7,"#,##0.00"),"-","△")&amp;"】"))</f>
        <v>【524.69】</v>
      </c>
      <c r="CK6" s="33">
        <f>IF(CK7="",NA(),CK7)</f>
        <v>66.900000000000006</v>
      </c>
      <c r="CL6" s="33">
        <f t="shared" ref="CL6:CT6" si="10">IF(CL7="",NA(),CL7)</f>
        <v>66.010000000000005</v>
      </c>
      <c r="CM6" s="33">
        <f t="shared" si="10"/>
        <v>72.8</v>
      </c>
      <c r="CN6" s="33">
        <f t="shared" si="10"/>
        <v>71.680000000000007</v>
      </c>
      <c r="CO6" s="33">
        <f t="shared" si="10"/>
        <v>72.650000000000006</v>
      </c>
      <c r="CP6" s="33">
        <f t="shared" si="10"/>
        <v>58.25</v>
      </c>
      <c r="CQ6" s="33">
        <f t="shared" si="10"/>
        <v>57.17</v>
      </c>
      <c r="CR6" s="33">
        <f t="shared" si="10"/>
        <v>57.55</v>
      </c>
      <c r="CS6" s="33">
        <f t="shared" si="10"/>
        <v>57.43</v>
      </c>
      <c r="CT6" s="33">
        <f t="shared" si="10"/>
        <v>57.29</v>
      </c>
      <c r="CU6" s="32" t="str">
        <f>IF(CU7="","",IF(CU7="-","【-】","【"&amp;SUBSTITUTE(TEXT(CU7,"#,##0.00"),"-","△")&amp;"】"))</f>
        <v>【57.58】</v>
      </c>
      <c r="CV6" s="33">
        <f>IF(CV7="",NA(),CV7)</f>
        <v>71.77</v>
      </c>
      <c r="CW6" s="33">
        <f t="shared" ref="CW6:DE6" si="11">IF(CW7="",NA(),CW7)</f>
        <v>77.489999999999995</v>
      </c>
      <c r="CX6" s="33">
        <f t="shared" si="11"/>
        <v>75.680000000000007</v>
      </c>
      <c r="CY6" s="33">
        <f t="shared" si="11"/>
        <v>78.069999999999993</v>
      </c>
      <c r="CZ6" s="33">
        <f t="shared" si="11"/>
        <v>75.680000000000007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0.06</v>
      </c>
      <c r="ED6" s="32">
        <f t="shared" ref="ED6:EL6" si="14">IF(ED7="",NA(),ED7)</f>
        <v>0</v>
      </c>
      <c r="EE6" s="32">
        <f t="shared" si="14"/>
        <v>0</v>
      </c>
      <c r="EF6" s="32">
        <f t="shared" si="14"/>
        <v>0</v>
      </c>
      <c r="EG6" s="33">
        <f t="shared" si="14"/>
        <v>5.28</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473812</v>
      </c>
      <c r="D7" s="35">
        <v>47</v>
      </c>
      <c r="E7" s="35">
        <v>1</v>
      </c>
      <c r="F7" s="35">
        <v>0</v>
      </c>
      <c r="G7" s="35">
        <v>0</v>
      </c>
      <c r="H7" s="35" t="s">
        <v>93</v>
      </c>
      <c r="I7" s="35" t="s">
        <v>94</v>
      </c>
      <c r="J7" s="35" t="s">
        <v>95</v>
      </c>
      <c r="K7" s="35" t="s">
        <v>96</v>
      </c>
      <c r="L7" s="35" t="s">
        <v>97</v>
      </c>
      <c r="M7" s="36" t="s">
        <v>98</v>
      </c>
      <c r="N7" s="36" t="s">
        <v>99</v>
      </c>
      <c r="O7" s="36">
        <v>98.04</v>
      </c>
      <c r="P7" s="36">
        <v>3078</v>
      </c>
      <c r="Q7" s="36">
        <v>4239</v>
      </c>
      <c r="R7" s="36">
        <v>334.39</v>
      </c>
      <c r="S7" s="36">
        <v>12.68</v>
      </c>
      <c r="T7" s="36">
        <v>4009</v>
      </c>
      <c r="U7" s="36">
        <v>49.83</v>
      </c>
      <c r="V7" s="36">
        <v>80.45</v>
      </c>
      <c r="W7" s="36">
        <v>83.65</v>
      </c>
      <c r="X7" s="36">
        <v>81.7</v>
      </c>
      <c r="Y7" s="36">
        <v>87.04</v>
      </c>
      <c r="Z7" s="36">
        <v>85.29</v>
      </c>
      <c r="AA7" s="36">
        <v>83.43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792.91</v>
      </c>
      <c r="BE7" s="36">
        <v>691.44</v>
      </c>
      <c r="BF7" s="36">
        <v>586.23</v>
      </c>
      <c r="BG7" s="36">
        <v>526.69000000000005</v>
      </c>
      <c r="BH7" s="36">
        <v>508.92</v>
      </c>
      <c r="BI7" s="36">
        <v>1124.6400000000001</v>
      </c>
      <c r="BJ7" s="36">
        <v>1108.26</v>
      </c>
      <c r="BK7" s="36">
        <v>1113.76</v>
      </c>
      <c r="BL7" s="36">
        <v>1125.69</v>
      </c>
      <c r="BM7" s="36">
        <v>1134.67</v>
      </c>
      <c r="BN7" s="36">
        <v>1242.9000000000001</v>
      </c>
      <c r="BO7" s="36">
        <v>59.7</v>
      </c>
      <c r="BP7" s="36">
        <v>64.150000000000006</v>
      </c>
      <c r="BQ7" s="36">
        <v>73.72</v>
      </c>
      <c r="BR7" s="36">
        <v>76.78</v>
      </c>
      <c r="BS7" s="36">
        <v>75.67</v>
      </c>
      <c r="BT7" s="36">
        <v>56.46</v>
      </c>
      <c r="BU7" s="36">
        <v>19.77</v>
      </c>
      <c r="BV7" s="36">
        <v>34.25</v>
      </c>
      <c r="BW7" s="36">
        <v>46.48</v>
      </c>
      <c r="BX7" s="36">
        <v>40.6</v>
      </c>
      <c r="BY7" s="36">
        <v>33.35</v>
      </c>
      <c r="BZ7" s="36">
        <v>335.74</v>
      </c>
      <c r="CA7" s="36">
        <v>317.89</v>
      </c>
      <c r="CB7" s="36">
        <v>275.75</v>
      </c>
      <c r="CC7" s="36">
        <v>271.75</v>
      </c>
      <c r="CD7" s="36">
        <v>275.16000000000003</v>
      </c>
      <c r="CE7" s="36">
        <v>306.49</v>
      </c>
      <c r="CF7" s="36">
        <v>878.73</v>
      </c>
      <c r="CG7" s="36">
        <v>501.18</v>
      </c>
      <c r="CH7" s="36">
        <v>376.61</v>
      </c>
      <c r="CI7" s="36">
        <v>440.03</v>
      </c>
      <c r="CJ7" s="36">
        <v>524.69000000000005</v>
      </c>
      <c r="CK7" s="36">
        <v>66.900000000000006</v>
      </c>
      <c r="CL7" s="36">
        <v>66.010000000000005</v>
      </c>
      <c r="CM7" s="36">
        <v>72.8</v>
      </c>
      <c r="CN7" s="36">
        <v>71.680000000000007</v>
      </c>
      <c r="CO7" s="36">
        <v>72.650000000000006</v>
      </c>
      <c r="CP7" s="36">
        <v>58.25</v>
      </c>
      <c r="CQ7" s="36">
        <v>57.17</v>
      </c>
      <c r="CR7" s="36">
        <v>57.55</v>
      </c>
      <c r="CS7" s="36">
        <v>57.43</v>
      </c>
      <c r="CT7" s="36">
        <v>57.29</v>
      </c>
      <c r="CU7" s="36">
        <v>57.58</v>
      </c>
      <c r="CV7" s="36">
        <v>71.77</v>
      </c>
      <c r="CW7" s="36">
        <v>77.489999999999995</v>
      </c>
      <c r="CX7" s="36">
        <v>75.680000000000007</v>
      </c>
      <c r="CY7" s="36">
        <v>78.069999999999993</v>
      </c>
      <c r="CZ7" s="36">
        <v>75.680000000000007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0.06</v>
      </c>
      <c r="ED7" s="36">
        <v>0</v>
      </c>
      <c r="EE7" s="36">
        <v>0</v>
      </c>
      <c r="EF7" s="36">
        <v>0</v>
      </c>
      <c r="EG7" s="36">
        <v>5.28</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2016-12-02T02:23:58Z</dcterms:created>
  <dcterms:modified xsi:type="dcterms:W3CDTF">2017-02-21T05:40:14Z</dcterms:modified>
  <cp:category/>
</cp:coreProperties>
</file>