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J10" i="4" s="1"/>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<sst xmlns="http://schemas.openxmlformats.org/spreadsheetml/2006/main" count="218" uniqueCount="108">
  <si>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</si>
  <si>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</si>
  <si>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</si>
  <si>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</si>
  <si>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</si>
  <si>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</si>
  <si>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</si>
  <si>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</si>
  <si>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</si>
  <si>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</si>
  <si>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</si>
  <si>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</si>
  <si>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</si>
  <si>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</si>
  <si>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</si>
  <si>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</si>
  <si>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</si>
  <si>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</si>
  <si>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</si>
  <si>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</si>
  <si>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</si>
  <si>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</si>
  <si>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</si>
  <si>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</si>
  <si>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</si>
  <si>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</si>
  <si>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</si>
  <si>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</si>
  <si>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</si>
  <si>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</si>
  <si>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</si>
  <si>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</si>
  <si>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</si>
  <si>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</si>
  <si>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</si>
  <si>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</si>
  <si>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</si>
  <si>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</si>
  <si>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</si>
  <si>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</si>
  <si>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</si>
  <si>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</si>
  <si>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</si>
  <si>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</si>
  <si>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</si>
  <si>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</si>
  <si>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</si>
  <si>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</si>
  <si>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</si>
  <si>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</si>
  <si>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</si>
  <si>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</si>
  <si>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</si>
  <si>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</si>
  <si>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</si>
  <si>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</si>
  <si>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</si>
  <si>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</si>
  <si>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</si>
  <si>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</si>
  <si>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</si>
  <si>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</si>
  <si>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</si>
  <si>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</si>
  <si>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</si>
  <si>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</si>
  <si>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</si>
  <si>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</si>
  <si>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</si>
  <si>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</si>
  <si>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</si>
  <si>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</si>
  <si>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</si>
  <si>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</si>
  <si>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</si>
  <si>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</si>
  <si>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</si>
  <si>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</si>
  <si>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</si>
  <si>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</si>
  <si>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</si>
  <si>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</si>
  <si>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</si>
  <si>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</si>
  <si>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</si>
  <si>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</si>
  <si>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</si>
  <si>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</si>
  <si>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</si>
  <si>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</si>
  <si>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</si>
  <si>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</si>
  <si>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</si>
  <si>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伊是名村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</si>
  <si>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</si>
  <si>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</si>
  <si>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</si>
  <si>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</si>
  <si>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</si>
  <si>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</si>
  <si>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</si>
  <si>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</si>
  <si>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</si>
  <si>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</si>
  <si>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</si>
  <si>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は経営の悪化を招く要因となることから早急な対策が必要である。しかし、厳しい財政状況のなかその対策は遅れ気味であったが水道広域化にあわせ、老朽化した管路の更新を平成30年度から国庫補助事業を活用して順次実施していく。</t>
    <rPh sb="0" eb="2">
      <t>シセツ</t>
    </rPh>
    <rPh sb="3" eb="6">
      <t>ロウキュウカ</t>
    </rPh>
    <rPh sb="7" eb="9">
      <t>ケイエイ</t>
    </rPh>
    <rPh sb="10" eb="12">
      <t>アッカ</t>
    </rPh>
    <rPh sb="13" eb="14">
      <t>マネ</t>
    </rPh>
    <rPh sb="15" eb="17">
      <t>ヨウイン</t>
    </rPh>
    <rPh sb="24" eb="26">
      <t>サッキュウ</t>
    </rPh>
    <rPh sb="27" eb="29">
      <t>タイサク</t>
    </rPh>
    <rPh sb="30" eb="32">
      <t>ヒツヨウ</t>
    </rPh>
    <rPh sb="40" eb="41">
      <t>キビ</t>
    </rPh>
    <rPh sb="43" eb="45">
      <t>ザイセイ</t>
    </rPh>
    <rPh sb="45" eb="47">
      <t>ジョウキョウ</t>
    </rPh>
    <rPh sb="52" eb="54">
      <t>タイサク</t>
    </rPh>
    <rPh sb="55" eb="56">
      <t>オク</t>
    </rPh>
    <rPh sb="57" eb="59">
      <t>ギミ</t>
    </rPh>
    <rPh sb="64" eb="66">
      <t>スイドウ</t>
    </rPh>
    <rPh sb="66" eb="69">
      <t>コウイキカ</t>
    </rPh>
    <rPh sb="74" eb="77">
      <t>ロウキュウカ</t>
    </rPh>
    <rPh sb="79" eb="81">
      <t>カンロ</t>
    </rPh>
    <rPh sb="82" eb="84">
      <t>コウシン</t>
    </rPh>
    <rPh sb="85" eb="87">
      <t>ヘイセイ</t>
    </rPh>
    <rPh sb="89" eb="91">
      <t>ネンド</t>
    </rPh>
    <rPh sb="93" eb="95">
      <t>コッコ</t>
    </rPh>
    <rPh sb="95" eb="97">
      <t>ホジョ</t>
    </rPh>
    <rPh sb="97" eb="99">
      <t>ジギョウ</t>
    </rPh>
    <rPh sb="100" eb="102">
      <t>カツヨウ</t>
    </rPh>
    <rPh sb="104" eb="106">
      <t>ジュンジ</t>
    </rPh>
    <rPh sb="106" eb="108">
      <t>ジッシ</t>
    </rPh>
    <phoneticPr fontId="4"/>
  </si>
  <si>
    <t>施設の利用率は高いものの有収率が低く収益に繋がっていない。その要因として施設の老朽化があげられるが厳しい財政状況において施設の更新が進んでいない状況であったが水道広域化にあわせて施設の更新を実施していく。その財源に地方債を充当する予定であるが、後年度における償還金が事業経営において大きな負担となることが予想されることから、今後はその財源確保策について検討が必要となってくる。</t>
    <rPh sb="0" eb="2">
      <t>シセツ</t>
    </rPh>
    <rPh sb="3" eb="6">
      <t>リヨウリツ</t>
    </rPh>
    <rPh sb="7" eb="8">
      <t>タカ</t>
    </rPh>
    <rPh sb="12" eb="13">
      <t>ユウ</t>
    </rPh>
    <rPh sb="13" eb="15">
      <t>シュウリツ</t>
    </rPh>
    <rPh sb="16" eb="17">
      <t>ヒク</t>
    </rPh>
    <rPh sb="18" eb="20">
      <t>シュウエキ</t>
    </rPh>
    <rPh sb="21" eb="22">
      <t>ツナ</t>
    </rPh>
    <rPh sb="31" eb="33">
      <t>ヨウイン</t>
    </rPh>
    <rPh sb="36" eb="38">
      <t>シセツ</t>
    </rPh>
    <rPh sb="39" eb="42">
      <t>ロウキュウカ</t>
    </rPh>
    <rPh sb="49" eb="50">
      <t>キビ</t>
    </rPh>
    <rPh sb="52" eb="54">
      <t>ザイセイ</t>
    </rPh>
    <rPh sb="54" eb="56">
      <t>ジョウキョウ</t>
    </rPh>
    <rPh sb="60" eb="62">
      <t>シセツ</t>
    </rPh>
    <rPh sb="63" eb="65">
      <t>コウシン</t>
    </rPh>
    <rPh sb="66" eb="67">
      <t>スス</t>
    </rPh>
    <rPh sb="72" eb="74">
      <t>ジョウキョウ</t>
    </rPh>
    <rPh sb="79" eb="81">
      <t>スイドウ</t>
    </rPh>
    <rPh sb="81" eb="84">
      <t>コウイキカ</t>
    </rPh>
    <rPh sb="89" eb="91">
      <t>シセツ</t>
    </rPh>
    <rPh sb="92" eb="94">
      <t>コウシン</t>
    </rPh>
    <rPh sb="95" eb="97">
      <t>ジッシ</t>
    </rPh>
    <rPh sb="104" eb="106">
      <t>ザイゲン</t>
    </rPh>
    <rPh sb="107" eb="110">
      <t>チホウサイ</t>
    </rPh>
    <rPh sb="111" eb="113">
      <t>ジュウトウ</t>
    </rPh>
    <rPh sb="115" eb="117">
      <t>ヨテイ</t>
    </rPh>
    <rPh sb="122" eb="125">
      <t>コウネンド</t>
    </rPh>
    <rPh sb="129" eb="132">
      <t>ショウカンキン</t>
    </rPh>
    <rPh sb="133" eb="135">
      <t>ジギョウ</t>
    </rPh>
    <rPh sb="135" eb="137">
      <t>ケイエイ</t>
    </rPh>
    <rPh sb="141" eb="142">
      <t>オオ</t>
    </rPh>
    <rPh sb="144" eb="146">
      <t>フタン</t>
    </rPh>
    <rPh sb="152" eb="154">
      <t>ヨソウ</t>
    </rPh>
    <rPh sb="162" eb="164">
      <t>コンゴ</t>
    </rPh>
    <rPh sb="167" eb="169">
      <t>ザイゲン</t>
    </rPh>
    <rPh sb="169" eb="171">
      <t>カクホ</t>
    </rPh>
    <rPh sb="171" eb="172">
      <t>サク</t>
    </rPh>
    <rPh sb="176" eb="178">
      <t>ケントウ</t>
    </rPh>
    <rPh sb="179" eb="181">
      <t>ヒツヨウ</t>
    </rPh>
    <phoneticPr fontId="4"/>
  </si>
  <si>
    <t xml:space="preserve">①前年度同様、収益収支比率は100%未満で単年度収支は「赤字」となっているが、僅かではあるが改善がみられた。要因として、地方債償還金の減が考えられる。
④平成14年度以降地方債の借入はなく起債残高は減少傾向となっているが、村の厳しい財政状況の中、老朽化した管路の更新が先送りになっていたためである。今後水道広域化にあわせて管路の更新を実施していくが、その財源として地方債の借入を予定していることから、平成30年度以降起債残高は増に転じていく。
⑤料金回収率は、全国平均及び類似団体平均値を上回り平成23年度以降50%余りで推移し、給水に係る費用が料金収入で賄われてなく一般会計からの繰入金に依存している状況にある。今後は料金の見直しも視野に入れ検討が必要である。
⑥給水原価は全国平均及び類似団体平均値を上回っている。有収率がかなり低くなっている状況からするとその対策を講じた場合には、更なる数値の改善が図れるものと思われる。
⑦給水人口に対し1日の平均配水量が高くなっているため、施設の稼働率も高くなっているが、収益に繋がっていないのが現状である。
⑧有収率は「51.29」と全国平均値及び類似団体平均値を大きく下回っている。施設の稼働率及び配水量に対し収益が結びついていないことが伺える。よってその対策が急務となっている。
</t>
    <rPh sb="1" eb="2">
      <t>ゼン</t>
    </rPh>
    <rPh sb="2" eb="4">
      <t>ネンド</t>
    </rPh>
    <rPh sb="4" eb="6">
      <t>ドウヨウ</t>
    </rPh>
    <rPh sb="7" eb="9">
      <t>シュウエキ</t>
    </rPh>
    <rPh sb="9" eb="11">
      <t>シュウシ</t>
    </rPh>
    <rPh sb="11" eb="13">
      <t>ヒリツ</t>
    </rPh>
    <rPh sb="18" eb="20">
      <t>ミマン</t>
    </rPh>
    <rPh sb="21" eb="24">
      <t>タンネンド</t>
    </rPh>
    <rPh sb="24" eb="26">
      <t>シュウシ</t>
    </rPh>
    <rPh sb="28" eb="30">
      <t>アカジ</t>
    </rPh>
    <rPh sb="39" eb="40">
      <t>ワズ</t>
    </rPh>
    <rPh sb="46" eb="48">
      <t>カイゼン</t>
    </rPh>
    <rPh sb="54" eb="56">
      <t>ヨウイン</t>
    </rPh>
    <rPh sb="60" eb="63">
      <t>チホウサイ</t>
    </rPh>
    <rPh sb="63" eb="66">
      <t>ショウカンキン</t>
    </rPh>
    <rPh sb="67" eb="68">
      <t>ゲン</t>
    </rPh>
    <rPh sb="69" eb="70">
      <t>カンガ</t>
    </rPh>
    <rPh sb="77" eb="79">
      <t>ヘイセイ</t>
    </rPh>
    <rPh sb="81" eb="83">
      <t>ネンド</t>
    </rPh>
    <rPh sb="83" eb="85">
      <t>イコウ</t>
    </rPh>
    <rPh sb="85" eb="88">
      <t>チホウサイ</t>
    </rPh>
    <rPh sb="89" eb="91">
      <t>カリイレ</t>
    </rPh>
    <rPh sb="94" eb="96">
      <t>キサイ</t>
    </rPh>
    <rPh sb="96" eb="98">
      <t>ザンダカ</t>
    </rPh>
    <rPh sb="99" eb="101">
      <t>ゲンショウ</t>
    </rPh>
    <rPh sb="101" eb="103">
      <t>ケイコウ</t>
    </rPh>
    <rPh sb="111" eb="112">
      <t>ムラ</t>
    </rPh>
    <rPh sb="113" eb="114">
      <t>キビ</t>
    </rPh>
    <rPh sb="116" eb="118">
      <t>ザイセイ</t>
    </rPh>
    <rPh sb="118" eb="120">
      <t>ジョウキョウ</t>
    </rPh>
    <rPh sb="121" eb="122">
      <t>ナカ</t>
    </rPh>
    <rPh sb="123" eb="126">
      <t>ロウキュウカ</t>
    </rPh>
    <rPh sb="128" eb="130">
      <t>カンロ</t>
    </rPh>
    <rPh sb="131" eb="133">
      <t>コウシン</t>
    </rPh>
    <rPh sb="134" eb="136">
      <t>サキオク</t>
    </rPh>
    <rPh sb="149" eb="151">
      <t>コンゴ</t>
    </rPh>
    <rPh sb="151" eb="153">
      <t>スイドウ</t>
    </rPh>
    <rPh sb="153" eb="156">
      <t>コウイキカ</t>
    </rPh>
    <rPh sb="161" eb="163">
      <t>カンロ</t>
    </rPh>
    <rPh sb="164" eb="166">
      <t>コウシン</t>
    </rPh>
    <rPh sb="167" eb="169">
      <t>ジッシ</t>
    </rPh>
    <rPh sb="177" eb="179">
      <t>ザイゲン</t>
    </rPh>
    <rPh sb="182" eb="185">
      <t>チホウサイ</t>
    </rPh>
    <rPh sb="186" eb="188">
      <t>カリイレ</t>
    </rPh>
    <rPh sb="189" eb="191">
      <t>ヨテイ</t>
    </rPh>
    <rPh sb="200" eb="202">
      <t>ヘイセイ</t>
    </rPh>
    <rPh sb="204" eb="206">
      <t>ネンド</t>
    </rPh>
    <rPh sb="206" eb="208">
      <t>イコウ</t>
    </rPh>
    <rPh sb="208" eb="210">
      <t>キサイ</t>
    </rPh>
    <rPh sb="210" eb="212">
      <t>ザンダカ</t>
    </rPh>
    <rPh sb="213" eb="214">
      <t>ゾウ</t>
    </rPh>
    <rPh sb="215" eb="216">
      <t>テン</t>
    </rPh>
    <rPh sb="223" eb="225">
      <t>リョウキン</t>
    </rPh>
    <rPh sb="225" eb="228">
      <t>カイシュウリツ</t>
    </rPh>
    <rPh sb="230" eb="232">
      <t>ゼンコク</t>
    </rPh>
    <rPh sb="232" eb="234">
      <t>ヘイキン</t>
    </rPh>
    <rPh sb="234" eb="235">
      <t>オヨ</t>
    </rPh>
    <rPh sb="236" eb="238">
      <t>ルイジ</t>
    </rPh>
    <rPh sb="238" eb="240">
      <t>ダンタイ</t>
    </rPh>
    <rPh sb="240" eb="243">
      <t>ヘイキンチ</t>
    </rPh>
    <rPh sb="244" eb="246">
      <t>ウワマワ</t>
    </rPh>
    <rPh sb="247" eb="249">
      <t>ヘイセイ</t>
    </rPh>
    <rPh sb="251" eb="253">
      <t>ネンド</t>
    </rPh>
    <rPh sb="253" eb="255">
      <t>イコウ</t>
    </rPh>
    <rPh sb="258" eb="259">
      <t>アマ</t>
    </rPh>
    <rPh sb="261" eb="263">
      <t>スイイ</t>
    </rPh>
    <rPh sb="265" eb="267">
      <t>キュウスイ</t>
    </rPh>
    <rPh sb="268" eb="269">
      <t>カカ</t>
    </rPh>
    <rPh sb="270" eb="272">
      <t>ヒヨウ</t>
    </rPh>
    <rPh sb="273" eb="275">
      <t>リョウキン</t>
    </rPh>
    <rPh sb="275" eb="277">
      <t>シュウニュウ</t>
    </rPh>
    <rPh sb="278" eb="279">
      <t>マカナ</t>
    </rPh>
    <rPh sb="284" eb="286">
      <t>イッパン</t>
    </rPh>
    <rPh sb="286" eb="288">
      <t>カイケイ</t>
    </rPh>
    <rPh sb="291" eb="293">
      <t>クリイレ</t>
    </rPh>
    <rPh sb="293" eb="294">
      <t>キン</t>
    </rPh>
    <rPh sb="295" eb="297">
      <t>イゾン</t>
    </rPh>
    <rPh sb="301" eb="303">
      <t>ジョウキョウ</t>
    </rPh>
    <rPh sb="307" eb="309">
      <t>コンゴ</t>
    </rPh>
    <rPh sb="310" eb="312">
      <t>リョウキン</t>
    </rPh>
    <rPh sb="313" eb="315">
      <t>ミナオ</t>
    </rPh>
    <rPh sb="317" eb="319">
      <t>シヤ</t>
    </rPh>
    <rPh sb="320" eb="321">
      <t>イ</t>
    </rPh>
    <rPh sb="322" eb="324">
      <t>ケントウ</t>
    </rPh>
    <rPh sb="325" eb="327">
      <t>ヒツヨウ</t>
    </rPh>
    <rPh sb="333" eb="335">
      <t>キュウスイ</t>
    </rPh>
    <rPh sb="335" eb="337">
      <t>ゲンカ</t>
    </rPh>
    <rPh sb="338" eb="340">
      <t>ゼンコク</t>
    </rPh>
    <rPh sb="340" eb="342">
      <t>ヘイキン</t>
    </rPh>
    <rPh sb="342" eb="343">
      <t>オヨ</t>
    </rPh>
    <rPh sb="344" eb="346">
      <t>ルイジ</t>
    </rPh>
    <rPh sb="346" eb="351">
      <t>ダンタイヘイキンチ</t>
    </rPh>
    <rPh sb="352" eb="354">
      <t>ウワマワ</t>
    </rPh>
    <rPh sb="359" eb="360">
      <t>ユウ</t>
    </rPh>
    <rPh sb="360" eb="362">
      <t>シュウリツ</t>
    </rPh>
    <rPh sb="366" eb="367">
      <t>ヒク</t>
    </rPh>
    <rPh sb="373" eb="375">
      <t>ジョウキョウ</t>
    </rPh>
    <rPh sb="382" eb="384">
      <t>タイサク</t>
    </rPh>
    <rPh sb="385" eb="386">
      <t>コウ</t>
    </rPh>
    <rPh sb="388" eb="390">
      <t>バアイ</t>
    </rPh>
    <rPh sb="393" eb="394">
      <t>サラ</t>
    </rPh>
    <rPh sb="396" eb="398">
      <t>スウチ</t>
    </rPh>
    <rPh sb="399" eb="401">
      <t>カイゼン</t>
    </rPh>
    <rPh sb="402" eb="403">
      <t>ハカ</t>
    </rPh>
    <rPh sb="408" eb="409">
      <t>オモ</t>
    </rPh>
    <rPh sb="415" eb="417">
      <t>キュウスイ</t>
    </rPh>
    <rPh sb="417" eb="419">
      <t>ジンコウ</t>
    </rPh>
    <rPh sb="420" eb="421">
      <t>タイ</t>
    </rPh>
    <rPh sb="423" eb="424">
      <t>ニチ</t>
    </rPh>
    <rPh sb="425" eb="427">
      <t>ヘイキン</t>
    </rPh>
    <rPh sb="427" eb="429">
      <t>ハイスイ</t>
    </rPh>
    <rPh sb="429" eb="430">
      <t>リョウ</t>
    </rPh>
    <rPh sb="431" eb="432">
      <t>タカ</t>
    </rPh>
    <rPh sb="441" eb="443">
      <t>シセツ</t>
    </rPh>
    <rPh sb="444" eb="447">
      <t>カドウリツ</t>
    </rPh>
    <rPh sb="448" eb="449">
      <t>タカ</t>
    </rPh>
    <rPh sb="457" eb="459">
      <t>シュウエキ</t>
    </rPh>
    <rPh sb="460" eb="461">
      <t>ツナ</t>
    </rPh>
    <rPh sb="469" eb="471">
      <t>ゲンジョウ</t>
    </rPh>
    <rPh sb="477" eb="478">
      <t>ユウ</t>
    </rPh>
    <rPh sb="478" eb="480">
      <t>シュウリツ</t>
    </rPh>
    <rPh sb="489" eb="494">
      <t>ゼンコクヘイキンチ</t>
    </rPh>
    <rPh sb="494" eb="495">
      <t>オヨ</t>
    </rPh>
    <rPh sb="496" eb="503">
      <t>ルイジダンタイヘイキンチ</t>
    </rPh>
    <rPh sb="504" eb="505">
      <t>オオ</t>
    </rPh>
    <rPh sb="507" eb="509">
      <t>シタマワ</t>
    </rPh>
    <rPh sb="514" eb="516">
      <t>シセツ</t>
    </rPh>
    <rPh sb="517" eb="520">
      <t>カドウリツ</t>
    </rPh>
    <rPh sb="520" eb="521">
      <t>オヨ</t>
    </rPh>
    <rPh sb="522" eb="525">
      <t>ハイスイリョウ</t>
    </rPh>
    <rPh sb="526" eb="527">
      <t>タイ</t>
    </rPh>
    <rPh sb="528" eb="530">
      <t>シュウエキ</t>
    </rPh>
    <rPh sb="531" eb="532">
      <t>ムス</t>
    </rPh>
    <rPh sb="542" eb="543">
      <t>ウカガ</t>
    </rPh>
    <rPh sb="551" eb="553">
      <t>タイサク</t>
    </rPh>
    <rPh sb="554" eb="556">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</si>
</sst>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0.02</c:v>
                </c:pt>
                <c:pt idx="1">
                  <c:v>0</c:v>
                </c:pt>
                <c:pt idx="2" formatCode="#,##0.00;&quot;△&quot;#,##0.00;&quot;-&quot;">
                  <c:v>0.03</c:v>
                </c:pt>
                <c:pt idx="3" formatCode="#,##0.00;&quot;△&quot;#,##0.00;&quot;-&quot;">
                  <c:v>0.04</c:v>
                </c:pt>
                <c:pt idx="4" formatCode="#,##0.00;&quot;△&quot;#,##0.00;&quot;-&quot;">
                  <c:v>0.01</c:v>
                </c:pt>
              </c:numCache>
            </c:numRef>
          </c:val>
        </c:ser>
        <c:dLbls>
          <c:showLegendKey val="0"/>
          <c:showVal val="0"/>
          <c:showCatName val="0"/>
          <c:showSerName val="0"/>
          <c:showPercent val="0"/>
          <c:showBubbleSize val="0"/>
        </c:dLbls>
        <c:gapWidth val="150"/>
        <c:axId val="62745600"/>
        <c:axId val="627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62745600"/>
        <c:axId val="62751872"/>
      </c:lineChart>
      <c:dateAx>
        <c:axId val="62745600"/>
        <c:scaling>
          <c:orientation val="minMax"/>
        </c:scaling>
        <c:delete val="1"/>
        <c:axPos val="b"/>
        <c:numFmt formatCode="ge" sourceLinked="1"/>
        <c:majorTickMark val="none"/>
        <c:minorTickMark val="none"/>
        <c:tickLblPos val="none"/>
        <c:crossAx val="62751872"/>
        <c:crosses val="autoZero"/>
        <c:auto val="1"/>
        <c:lblOffset val="100"/>
        <c:baseTimeUnit val="years"/>
      </c:dateAx>
      <c:valAx>
        <c:axId val="627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69.290000000000006</c:v>
                </c:pt>
                <c:pt idx="1">
                  <c:v>79.430000000000007</c:v>
                </c:pt>
                <c:pt idx="2">
                  <c:v>93.27</c:v>
                </c:pt>
                <c:pt idx="3">
                  <c:v>93.34</c:v>
                </c:pt>
                <c:pt idx="4">
                  <c:v>82.32</c:v>
                </c:pt>
              </c:numCache>
            </c:numRef>
          </c:val>
        </c:ser>
        <c:dLbls>
          <c:showLegendKey val="0"/>
          <c:showVal val="0"/>
          <c:showCatName val="0"/>
          <c:showSerName val="0"/>
          <c:showPercent val="0"/>
          <c:showBubbleSize val="0"/>
        </c:dLbls>
        <c:gapWidth val="150"/>
        <c:axId val="97660288"/>
        <c:axId val="976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7660288"/>
        <c:axId val="97682944"/>
      </c:lineChart>
      <c:dateAx>
        <c:axId val="97660288"/>
        <c:scaling>
          <c:orientation val="minMax"/>
        </c:scaling>
        <c:delete val="1"/>
        <c:axPos val="b"/>
        <c:numFmt formatCode="ge" sourceLinked="1"/>
        <c:majorTickMark val="none"/>
        <c:minorTickMark val="none"/>
        <c:tickLblPos val="none"/>
        <c:crossAx val="97682944"/>
        <c:crosses val="autoZero"/>
        <c:auto val="1"/>
        <c:lblOffset val="100"/>
        <c:baseTimeUnit val="years"/>
      </c:dateAx>
      <c:valAx>
        <c:axId val="976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57.21</c:v>
                </c:pt>
                <c:pt idx="1">
                  <c:v>49.75</c:v>
                </c:pt>
                <c:pt idx="2">
                  <c:v>41.56</c:v>
                </c:pt>
                <c:pt idx="3">
                  <c:v>43.93</c:v>
                </c:pt>
                <c:pt idx="4">
                  <c:v>51.29</c:v>
                </c:pt>
              </c:numCache>
            </c:numRef>
          </c:val>
        </c:ser>
        <c:dLbls>
          <c:showLegendKey val="0"/>
          <c:showVal val="0"/>
          <c:showCatName val="0"/>
          <c:showSerName val="0"/>
          <c:showPercent val="0"/>
          <c:showBubbleSize val="0"/>
        </c:dLbls>
        <c:gapWidth val="150"/>
        <c:axId val="97786880"/>
        <c:axId val="977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7786880"/>
        <c:axId val="97789056"/>
      </c:lineChart>
      <c:dateAx>
        <c:axId val="97786880"/>
        <c:scaling>
          <c:orientation val="minMax"/>
        </c:scaling>
        <c:delete val="1"/>
        <c:axPos val="b"/>
        <c:numFmt formatCode="ge" sourceLinked="1"/>
        <c:majorTickMark val="none"/>
        <c:minorTickMark val="none"/>
        <c:tickLblPos val="none"/>
        <c:crossAx val="97789056"/>
        <c:crosses val="autoZero"/>
        <c:auto val="1"/>
        <c:lblOffset val="100"/>
        <c:baseTimeUnit val="years"/>
      </c:dateAx>
      <c:valAx>
        <c:axId val="977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76.87</c:v>
                </c:pt>
                <c:pt idx="1">
                  <c:v>85.05</c:v>
                </c:pt>
                <c:pt idx="2">
                  <c:v>81.209999999999994</c:v>
                </c:pt>
                <c:pt idx="3">
                  <c:v>85.32</c:v>
                </c:pt>
                <c:pt idx="4">
                  <c:v>86.74</c:v>
                </c:pt>
              </c:numCache>
            </c:numRef>
          </c:val>
        </c:ser>
        <c:dLbls>
          <c:showLegendKey val="0"/>
          <c:showVal val="0"/>
          <c:showCatName val="0"/>
          <c:showSerName val="0"/>
          <c:showPercent val="0"/>
          <c:showBubbleSize val="0"/>
        </c:dLbls>
        <c:gapWidth val="150"/>
        <c:axId val="62765696"/>
        <c:axId val="631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62765696"/>
        <c:axId val="63181568"/>
      </c:lineChart>
      <c:dateAx>
        <c:axId val="62765696"/>
        <c:scaling>
          <c:orientation val="minMax"/>
        </c:scaling>
        <c:delete val="1"/>
        <c:axPos val="b"/>
        <c:numFmt formatCode="ge" sourceLinked="1"/>
        <c:majorTickMark val="none"/>
        <c:minorTickMark val="none"/>
        <c:tickLblPos val="none"/>
        <c:crossAx val="63181568"/>
        <c:crosses val="autoZero"/>
        <c:auto val="1"/>
        <c:lblOffset val="100"/>
        <c:baseTimeUnit val="years"/>
      </c:dateAx>
      <c:valAx>
        <c:axId val="631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207680"/>
        <c:axId val="632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207680"/>
        <c:axId val="63209856"/>
      </c:lineChart>
      <c:dateAx>
        <c:axId val="63207680"/>
        <c:scaling>
          <c:orientation val="minMax"/>
        </c:scaling>
        <c:delete val="1"/>
        <c:axPos val="b"/>
        <c:numFmt formatCode="ge" sourceLinked="1"/>
        <c:majorTickMark val="none"/>
        <c:minorTickMark val="none"/>
        <c:tickLblPos val="none"/>
        <c:crossAx val="63209856"/>
        <c:crosses val="autoZero"/>
        <c:auto val="1"/>
        <c:lblOffset val="100"/>
        <c:baseTimeUnit val="years"/>
      </c:dateAx>
      <c:valAx>
        <c:axId val="632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63616"/>
        <c:axId val="664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63616"/>
        <c:axId val="66469888"/>
      </c:lineChart>
      <c:dateAx>
        <c:axId val="66463616"/>
        <c:scaling>
          <c:orientation val="minMax"/>
        </c:scaling>
        <c:delete val="1"/>
        <c:axPos val="b"/>
        <c:numFmt formatCode="ge" sourceLinked="1"/>
        <c:majorTickMark val="none"/>
        <c:minorTickMark val="none"/>
        <c:tickLblPos val="none"/>
        <c:crossAx val="66469888"/>
        <c:crosses val="autoZero"/>
        <c:auto val="1"/>
        <c:lblOffset val="100"/>
        <c:baseTimeUnit val="years"/>
      </c:dateAx>
      <c:valAx>
        <c:axId val="664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493824"/>
        <c:axId val="664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493824"/>
        <c:axId val="66496000"/>
      </c:lineChart>
      <c:dateAx>
        <c:axId val="66493824"/>
        <c:scaling>
          <c:orientation val="minMax"/>
        </c:scaling>
        <c:delete val="1"/>
        <c:axPos val="b"/>
        <c:numFmt formatCode="ge" sourceLinked="1"/>
        <c:majorTickMark val="none"/>
        <c:minorTickMark val="none"/>
        <c:tickLblPos val="none"/>
        <c:crossAx val="66496000"/>
        <c:crosses val="autoZero"/>
        <c:auto val="1"/>
        <c:lblOffset val="100"/>
        <c:baseTimeUnit val="years"/>
      </c:dateAx>
      <c:valAx>
        <c:axId val="664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18016"/>
        <c:axId val="975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18016"/>
        <c:axId val="97539200"/>
      </c:lineChart>
      <c:dateAx>
        <c:axId val="66518016"/>
        <c:scaling>
          <c:orientation val="minMax"/>
        </c:scaling>
        <c:delete val="1"/>
        <c:axPos val="b"/>
        <c:numFmt formatCode="ge" sourceLinked="1"/>
        <c:majorTickMark val="none"/>
        <c:minorTickMark val="none"/>
        <c:tickLblPos val="none"/>
        <c:crossAx val="97539200"/>
        <c:crosses val="autoZero"/>
        <c:auto val="1"/>
        <c:lblOffset val="100"/>
        <c:baseTimeUnit val="years"/>
      </c:dateAx>
      <c:valAx>
        <c:axId val="975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951.59</c:v>
                </c:pt>
                <c:pt idx="1">
                  <c:v>765.42</c:v>
                </c:pt>
                <c:pt idx="2">
                  <c:v>734.09</c:v>
                </c:pt>
                <c:pt idx="3">
                  <c:v>643.08000000000004</c:v>
                </c:pt>
                <c:pt idx="4">
                  <c:v>544.33000000000004</c:v>
                </c:pt>
              </c:numCache>
            </c:numRef>
          </c:val>
        </c:ser>
        <c:dLbls>
          <c:showLegendKey val="0"/>
          <c:showVal val="0"/>
          <c:showCatName val="0"/>
          <c:showSerName val="0"/>
          <c:showPercent val="0"/>
          <c:showBubbleSize val="0"/>
        </c:dLbls>
        <c:gapWidth val="150"/>
        <c:axId val="97567872"/>
        <c:axId val="975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7567872"/>
        <c:axId val="97569792"/>
      </c:lineChart>
      <c:dateAx>
        <c:axId val="97567872"/>
        <c:scaling>
          <c:orientation val="minMax"/>
        </c:scaling>
        <c:delete val="1"/>
        <c:axPos val="b"/>
        <c:numFmt formatCode="ge" sourceLinked="1"/>
        <c:majorTickMark val="none"/>
        <c:minorTickMark val="none"/>
        <c:tickLblPos val="none"/>
        <c:crossAx val="97569792"/>
        <c:crosses val="autoZero"/>
        <c:auto val="1"/>
        <c:lblOffset val="100"/>
        <c:baseTimeUnit val="years"/>
      </c:dateAx>
      <c:valAx>
        <c:axId val="975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52.29</c:v>
                </c:pt>
                <c:pt idx="1">
                  <c:v>55.54</c:v>
                </c:pt>
                <c:pt idx="2">
                  <c:v>51.13</c:v>
                </c:pt>
                <c:pt idx="3">
                  <c:v>51.66</c:v>
                </c:pt>
                <c:pt idx="4">
                  <c:v>51.97</c:v>
                </c:pt>
              </c:numCache>
            </c:numRef>
          </c:val>
        </c:ser>
        <c:dLbls>
          <c:showLegendKey val="0"/>
          <c:showVal val="0"/>
          <c:showCatName val="0"/>
          <c:showSerName val="0"/>
          <c:showPercent val="0"/>
          <c:showBubbleSize val="0"/>
        </c:dLbls>
        <c:gapWidth val="150"/>
        <c:axId val="97620736"/>
        <c:axId val="976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7620736"/>
        <c:axId val="97622656"/>
      </c:lineChart>
      <c:dateAx>
        <c:axId val="97620736"/>
        <c:scaling>
          <c:orientation val="minMax"/>
        </c:scaling>
        <c:delete val="1"/>
        <c:axPos val="b"/>
        <c:numFmt formatCode="ge" sourceLinked="1"/>
        <c:majorTickMark val="none"/>
        <c:minorTickMark val="none"/>
        <c:tickLblPos val="none"/>
        <c:crossAx val="97622656"/>
        <c:crosses val="autoZero"/>
        <c:auto val="1"/>
        <c:lblOffset val="100"/>
        <c:baseTimeUnit val="years"/>
      </c:dateAx>
      <c:valAx>
        <c:axId val="976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445.51</c:v>
                </c:pt>
                <c:pt idx="1">
                  <c:v>478.11</c:v>
                </c:pt>
                <c:pt idx="2">
                  <c:v>499.53</c:v>
                </c:pt>
                <c:pt idx="3">
                  <c:v>481.1</c:v>
                </c:pt>
                <c:pt idx="4">
                  <c:v>494.48</c:v>
                </c:pt>
              </c:numCache>
            </c:numRef>
          </c:val>
        </c:ser>
        <c:dLbls>
          <c:showLegendKey val="0"/>
          <c:showVal val="0"/>
          <c:showCatName val="0"/>
          <c:showSerName val="0"/>
          <c:showPercent val="0"/>
          <c:showBubbleSize val="0"/>
        </c:dLbls>
        <c:gapWidth val="150"/>
        <c:axId val="97644544"/>
        <c:axId val="976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7644544"/>
        <c:axId val="97646464"/>
      </c:lineChart>
      <c:dateAx>
        <c:axId val="97644544"/>
        <c:scaling>
          <c:orientation val="minMax"/>
        </c:scaling>
        <c:delete val="1"/>
        <c:axPos val="b"/>
        <c:numFmt formatCode="ge" sourceLinked="1"/>
        <c:majorTickMark val="none"/>
        <c:minorTickMark val="none"/>
        <c:tickLblPos val="none"/>
        <c:crossAx val="97646464"/>
        <c:crosses val="autoZero"/>
        <c:auto val="1"/>
        <c:lblOffset val="100"/>
        <c:baseTimeUnit val="years"/>
      </c:dateAx>
      <c:valAx>
        <c:axId val="976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沖縄県　伊是名村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1530</v>
      </c>
      <c r="AJ8" s="74"/>
      <c r="AK8" s="74"/>
      <c r="AL8" s="74"/>
      <c r="AM8" s="74"/>
      <c r="AN8" s="74"/>
      <c r="AO8" s="74"/>
      <c r="AP8" s="75"/>
      <c r="AQ8" s="56">
        <f>データ!R6</f>
        <v>15.42</v>
      </c>
      <c r="AR8" s="56"/>
      <c r="AS8" s="56"/>
      <c r="AT8" s="56"/>
      <c r="AU8" s="56"/>
      <c r="AV8" s="56"/>
      <c r="AW8" s="56"/>
      <c r="AX8" s="56"/>
      <c r="AY8" s="56">
        <f>データ!S6</f>
        <v>99.22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4752</v>
      </c>
      <c r="AA10" s="64"/>
      <c r="AB10" s="64"/>
      <c r="AC10" s="64"/>
      <c r="AD10" s="64"/>
      <c r="AE10" s="64"/>
      <c r="AF10" s="64"/>
      <c r="AG10" s="64"/>
      <c r="AH10" s="2"/>
      <c r="AI10" s="64">
        <f>データ!T6</f>
        <v>1508</v>
      </c>
      <c r="AJ10" s="64"/>
      <c r="AK10" s="64"/>
      <c r="AL10" s="64"/>
      <c r="AM10" s="64"/>
      <c r="AN10" s="64"/>
      <c r="AO10" s="64"/>
      <c r="AP10" s="64"/>
      <c r="AQ10" s="56">
        <f>データ!U6</f>
        <v>14.16</v>
      </c>
      <c r="AR10" s="56"/>
      <c r="AS10" s="56"/>
      <c r="AT10" s="56"/>
      <c r="AU10" s="56"/>
      <c r="AV10" s="56"/>
      <c r="AW10" s="56"/>
      <c r="AX10" s="56"/>
      <c r="AY10" s="56">
        <f>データ!V6</f>
        <v>106.5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473600</v>
      </c>
      <c r="D6" s="31">
        <f t="shared" si="3"/>
        <v>47</v>
      </c>
      <c r="E6" s="31">
        <f t="shared" si="3"/>
        <v>1</v>
      </c>
      <c r="F6" s="31">
        <f t="shared" si="3"/>
        <v>0</v>
      </c>
      <c r="G6" s="31">
        <f t="shared" si="3"/>
        <v>0</v>
      </c>
      <c r="H6" s="31" t="str">
        <f t="shared" si="3"/>
        <v>沖縄県　伊是名村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4752</v>
      </c>
      <c r="Q6" s="32">
        <f t="shared" si="3"/>
        <v>1530</v>
      </c>
      <c r="R6" s="32">
        <f t="shared" si="3"/>
        <v>15.42</v>
      </c>
      <c r="S6" s="32">
        <f t="shared" si="3"/>
        <v>99.22</v>
      </c>
      <c r="T6" s="32">
        <f t="shared" si="3"/>
        <v>1508</v>
      </c>
      <c r="U6" s="32">
        <f t="shared" si="3"/>
        <v>14.16</v>
      </c>
      <c r="V6" s="32">
        <f t="shared" si="3"/>
        <v>106.5</v>
      </c>
      <c r="W6" s="33">
        <f>IF(W7="",NA(),W7)</f>
        <v>76.87</v>
      </c>
      <c r="X6" s="33">
        <f t="shared" ref="X6:AF6" si="4">IF(X7="",NA(),X7)</f>
        <v>85.05</v>
      </c>
      <c r="Y6" s="33">
        <f t="shared" si="4"/>
        <v>81.209999999999994</v>
      </c>
      <c r="Z6" s="33">
        <f t="shared" si="4"/>
        <v>85.32</v>
      </c>
      <c r="AA6" s="33">
        <f t="shared" si="4"/>
        <v>86.74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951.59</v>
      </c>
      <c r="BE6" s="33">
        <f t="shared" ref="BE6:BM6" si="7">IF(BE7="",NA(),BE7)</f>
        <v>765.42</v>
      </c>
      <c r="BF6" s="33">
        <f t="shared" si="7"/>
        <v>734.09</v>
      </c>
      <c r="BG6" s="33">
        <f t="shared" si="7"/>
        <v>643.08000000000004</v>
      </c>
      <c r="BH6" s="33">
        <f t="shared" si="7"/>
        <v>544.33000000000004</v>
      </c>
      <c r="BI6" s="33">
        <f t="shared" si="7"/>
        <v>1442.51</v>
      </c>
      <c r="BJ6" s="33">
        <f t="shared" si="7"/>
        <v>1496.15</v>
      </c>
      <c r="BK6" s="33">
        <f t="shared" si="7"/>
        <v>1462.56</v>
      </c>
      <c r="BL6" s="33">
        <f t="shared" si="7"/>
        <v>1486.62</v>
      </c>
      <c r="BM6" s="33">
        <f t="shared" si="7"/>
        <v>1510.14</v>
      </c>
      <c r="BN6" s="32" t="str">
        <f>IF(BN7="","",IF(BN7="-","【-】","【"&amp;SUBSTITUTE(TEXT(BN7,"#,##0.00"),"-","△")&amp;"】"))</f>
        <v>【1,242.90】</v>
      </c>
      <c r="BO6" s="33">
        <f>IF(BO7="",NA(),BO7)</f>
        <v>52.29</v>
      </c>
      <c r="BP6" s="33">
        <f t="shared" ref="BP6:BX6" si="8">IF(BP7="",NA(),BP7)</f>
        <v>55.54</v>
      </c>
      <c r="BQ6" s="33">
        <f t="shared" si="8"/>
        <v>51.13</v>
      </c>
      <c r="BR6" s="33">
        <f t="shared" si="8"/>
        <v>51.66</v>
      </c>
      <c r="BS6" s="33">
        <f t="shared" si="8"/>
        <v>51.97</v>
      </c>
      <c r="BT6" s="33">
        <f t="shared" si="8"/>
        <v>33.299999999999997</v>
      </c>
      <c r="BU6" s="33">
        <f t="shared" si="8"/>
        <v>33.01</v>
      </c>
      <c r="BV6" s="33">
        <f t="shared" si="8"/>
        <v>32.39</v>
      </c>
      <c r="BW6" s="33">
        <f t="shared" si="8"/>
        <v>24.39</v>
      </c>
      <c r="BX6" s="33">
        <f t="shared" si="8"/>
        <v>22.67</v>
      </c>
      <c r="BY6" s="32" t="str">
        <f>IF(BY7="","",IF(BY7="-","【-】","【"&amp;SUBSTITUTE(TEXT(BY7,"#,##0.00"),"-","△")&amp;"】"))</f>
        <v>【33.35】</v>
      </c>
      <c r="BZ6" s="33">
        <f>IF(BZ7="",NA(),BZ7)</f>
        <v>445.51</v>
      </c>
      <c r="CA6" s="33">
        <f t="shared" ref="CA6:CI6" si="9">IF(CA7="",NA(),CA7)</f>
        <v>478.11</v>
      </c>
      <c r="CB6" s="33">
        <f t="shared" si="9"/>
        <v>499.53</v>
      </c>
      <c r="CC6" s="33">
        <f t="shared" si="9"/>
        <v>481.1</v>
      </c>
      <c r="CD6" s="33">
        <f t="shared" si="9"/>
        <v>494.48</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69.290000000000006</v>
      </c>
      <c r="CL6" s="33">
        <f t="shared" ref="CL6:CT6" si="10">IF(CL7="",NA(),CL7)</f>
        <v>79.430000000000007</v>
      </c>
      <c r="CM6" s="33">
        <f t="shared" si="10"/>
        <v>93.27</v>
      </c>
      <c r="CN6" s="33">
        <f t="shared" si="10"/>
        <v>93.34</v>
      </c>
      <c r="CO6" s="33">
        <f t="shared" si="10"/>
        <v>82.32</v>
      </c>
      <c r="CP6" s="33">
        <f t="shared" si="10"/>
        <v>50.66</v>
      </c>
      <c r="CQ6" s="33">
        <f t="shared" si="10"/>
        <v>51.11</v>
      </c>
      <c r="CR6" s="33">
        <f t="shared" si="10"/>
        <v>50.49</v>
      </c>
      <c r="CS6" s="33">
        <f t="shared" si="10"/>
        <v>48.36</v>
      </c>
      <c r="CT6" s="33">
        <f t="shared" si="10"/>
        <v>48.7</v>
      </c>
      <c r="CU6" s="32" t="str">
        <f>IF(CU7="","",IF(CU7="-","【-】","【"&amp;SUBSTITUTE(TEXT(CU7,"#,##0.00"),"-","△")&amp;"】"))</f>
        <v>【57.58】</v>
      </c>
      <c r="CV6" s="33">
        <f>IF(CV7="",NA(),CV7)</f>
        <v>57.21</v>
      </c>
      <c r="CW6" s="33">
        <f t="shared" ref="CW6:DE6" si="11">IF(CW7="",NA(),CW7)</f>
        <v>49.75</v>
      </c>
      <c r="CX6" s="33">
        <f t="shared" si="11"/>
        <v>41.56</v>
      </c>
      <c r="CY6" s="33">
        <f t="shared" si="11"/>
        <v>43.93</v>
      </c>
      <c r="CZ6" s="33">
        <f t="shared" si="11"/>
        <v>51.29</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0.02</v>
      </c>
      <c r="ED6" s="32">
        <f t="shared" ref="ED6:EL6" si="14">IF(ED7="",NA(),ED7)</f>
        <v>0</v>
      </c>
      <c r="EE6" s="33">
        <f t="shared" si="14"/>
        <v>0.03</v>
      </c>
      <c r="EF6" s="33">
        <f t="shared" si="14"/>
        <v>0.04</v>
      </c>
      <c r="EG6" s="33">
        <f t="shared" si="14"/>
        <v>0.01</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473600</v>
      </c>
      <c r="D7" s="35">
        <v>47</v>
      </c>
      <c r="E7" s="35">
        <v>1</v>
      </c>
      <c r="F7" s="35">
        <v>0</v>
      </c>
      <c r="G7" s="35">
        <v>0</v>
      </c>
      <c r="H7" s="35" t="s">
        <v>93</v>
      </c>
      <c r="I7" s="35" t="s">
        <v>94</v>
      </c>
      <c r="J7" s="35" t="s">
        <v>95</v>
      </c>
      <c r="K7" s="35" t="s">
        <v>96</v>
      </c>
      <c r="L7" s="35" t="s">
        <v>97</v>
      </c>
      <c r="M7" s="36" t="s">
        <v>98</v>
      </c>
      <c r="N7" s="36" t="s">
        <v>99</v>
      </c>
      <c r="O7" s="36">
        <v>100</v>
      </c>
      <c r="P7" s="36">
        <v>4752</v>
      </c>
      <c r="Q7" s="36">
        <v>1530</v>
      </c>
      <c r="R7" s="36">
        <v>15.42</v>
      </c>
      <c r="S7" s="36">
        <v>99.22</v>
      </c>
      <c r="T7" s="36">
        <v>1508</v>
      </c>
      <c r="U7" s="36">
        <v>14.16</v>
      </c>
      <c r="V7" s="36">
        <v>106.5</v>
      </c>
      <c r="W7" s="36">
        <v>76.87</v>
      </c>
      <c r="X7" s="36">
        <v>85.05</v>
      </c>
      <c r="Y7" s="36">
        <v>81.209999999999994</v>
      </c>
      <c r="Z7" s="36">
        <v>85.32</v>
      </c>
      <c r="AA7" s="36">
        <v>86.74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951.59</v>
      </c>
      <c r="BE7" s="36">
        <v>765.42</v>
      </c>
      <c r="BF7" s="36">
        <v>734.09</v>
      </c>
      <c r="BG7" s="36">
        <v>643.08000000000004</v>
      </c>
      <c r="BH7" s="36">
        <v>544.33000000000004</v>
      </c>
      <c r="BI7" s="36">
        <v>1442.51</v>
      </c>
      <c r="BJ7" s="36">
        <v>1496.15</v>
      </c>
      <c r="BK7" s="36">
        <v>1462.56</v>
      </c>
      <c r="BL7" s="36">
        <v>1486.62</v>
      </c>
      <c r="BM7" s="36">
        <v>1510.14</v>
      </c>
      <c r="BN7" s="36">
        <v>1242.9000000000001</v>
      </c>
      <c r="BO7" s="36">
        <v>52.29</v>
      </c>
      <c r="BP7" s="36">
        <v>55.54</v>
      </c>
      <c r="BQ7" s="36">
        <v>51.13</v>
      </c>
      <c r="BR7" s="36">
        <v>51.66</v>
      </c>
      <c r="BS7" s="36">
        <v>51.97</v>
      </c>
      <c r="BT7" s="36">
        <v>33.299999999999997</v>
      </c>
      <c r="BU7" s="36">
        <v>33.01</v>
      </c>
      <c r="BV7" s="36">
        <v>32.39</v>
      </c>
      <c r="BW7" s="36">
        <v>24.39</v>
      </c>
      <c r="BX7" s="36">
        <v>22.67</v>
      </c>
      <c r="BY7" s="36">
        <v>33.35</v>
      </c>
      <c r="BZ7" s="36">
        <v>445.51</v>
      </c>
      <c r="CA7" s="36">
        <v>478.11</v>
      </c>
      <c r="CB7" s="36">
        <v>499.53</v>
      </c>
      <c r="CC7" s="36">
        <v>481.1</v>
      </c>
      <c r="CD7" s="36">
        <v>494.48</v>
      </c>
      <c r="CE7" s="36">
        <v>526.57000000000005</v>
      </c>
      <c r="CF7" s="36">
        <v>523.08000000000004</v>
      </c>
      <c r="CG7" s="36">
        <v>530.83000000000004</v>
      </c>
      <c r="CH7" s="36">
        <v>734.18</v>
      </c>
      <c r="CI7" s="36">
        <v>789.62</v>
      </c>
      <c r="CJ7" s="36">
        <v>524.69000000000005</v>
      </c>
      <c r="CK7" s="36">
        <v>69.290000000000006</v>
      </c>
      <c r="CL7" s="36">
        <v>79.430000000000007</v>
      </c>
      <c r="CM7" s="36">
        <v>93.27</v>
      </c>
      <c r="CN7" s="36">
        <v>93.34</v>
      </c>
      <c r="CO7" s="36">
        <v>82.32</v>
      </c>
      <c r="CP7" s="36">
        <v>50.66</v>
      </c>
      <c r="CQ7" s="36">
        <v>51.11</v>
      </c>
      <c r="CR7" s="36">
        <v>50.49</v>
      </c>
      <c r="CS7" s="36">
        <v>48.36</v>
      </c>
      <c r="CT7" s="36">
        <v>48.7</v>
      </c>
      <c r="CU7" s="36">
        <v>57.58</v>
      </c>
      <c r="CV7" s="36">
        <v>57.21</v>
      </c>
      <c r="CW7" s="36">
        <v>49.75</v>
      </c>
      <c r="CX7" s="36">
        <v>41.56</v>
      </c>
      <c r="CY7" s="36">
        <v>43.93</v>
      </c>
      <c r="CZ7" s="36">
        <v>51.29</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0.02</v>
      </c>
      <c r="ED7" s="36">
        <v>0</v>
      </c>
      <c r="EE7" s="36">
        <v>0.03</v>
      </c>
      <c r="EF7" s="36">
        <v>0.04</v>
      </c>
      <c r="EG7" s="36">
        <v>0.01</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2016-12-02T02:23:56Z</dcterms:created>
  <dcterms:modified xsi:type="dcterms:W3CDTF">2017-02-21T05:39:52Z</dcterms:modified>
  <cp:category/>
</cp:coreProperties>
</file>