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<sst xmlns="http://schemas.openxmlformats.org/spreadsheetml/2006/main" count="218" uniqueCount="108">
  <si>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</si>
  <si>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</si>
  <si>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</si>
  <si>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</si>
  <si>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</si>
  <si>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</si>
  <si>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</si>
  <si>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</si>
  <si>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</si>
  <si>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</si>
  <si>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</si>
  <si>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</si>
  <si>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</si>
  <si>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</si>
  <si>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</si>
  <si>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</si>
  <si>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</si>
  <si>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</si>
  <si>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</si>
  <si>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</si>
  <si>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</si>
  <si>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</si>
  <si>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</si>
  <si>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</si>
  <si>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</si>
  <si>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</si>
  <si>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</si>
  <si>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</si>
  <si>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</si>
  <si>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</si>
  <si>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</si>
  <si>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</si>
  <si>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</si>
  <si>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</si>
  <si>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</si>
  <si>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</si>
  <si>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</si>
  <si>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</si>
  <si>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</si>
  <si>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</si>
  <si>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</si>
  <si>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</si>
  <si>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</si>
  <si>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</si>
  <si>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</si>
  <si>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</si>
  <si>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</si>
  <si>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</si>
  <si>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</si>
  <si>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</si>
  <si>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</si>
  <si>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</si>
  <si>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</si>
  <si>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</si>
  <si>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</si>
  <si>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</si>
  <si>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</si>
  <si>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</si>
  <si>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</si>
  <si>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</si>
  <si>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</si>
  <si>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</si>
  <si>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</si>
  <si>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</si>
  <si>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</si>
  <si>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</si>
  <si>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</si>
  <si>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</si>
  <si>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</si>
  <si>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</si>
  <si>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</si>
  <si>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</si>
  <si>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</si>
  <si>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</si>
  <si>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</si>
  <si>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</si>
  <si>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</si>
  <si>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</si>
  <si>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</si>
  <si>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</si>
  <si>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</si>
  <si>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</si>
  <si>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</si>
  <si>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</si>
  <si>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</si>
  <si>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</si>
  <si>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</si>
  <si>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</si>
  <si>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</si>
  <si>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</si>
  <si>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</si>
  <si>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</si>
  <si>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</si>
  <si>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北大東村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</si>
  <si>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</si>
  <si>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</si>
  <si>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</si>
  <si>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</si>
  <si>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</si>
  <si>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</si>
  <si>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</si>
  <si>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</si>
  <si>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</si>
  <si>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</si>
  <si>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</si>
  <si>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施設については、広域化に伴い沖縄県企業局が新たな施設の建設を予定している。
それに伴い、老朽化で漏水が懸念される管路の更新を行う必要があり、有収率増加に向け管路の更新計画を策定し計画的に管路の更新に取り組んでいく</t>
    <rPh sb="0" eb="2">
      <t>シセツ</t>
    </rPh>
    <rPh sb="8" eb="11">
      <t>コウイキカ</t>
    </rPh>
    <rPh sb="12" eb="13">
      <t>トモナ</t>
    </rPh>
    <rPh sb="14" eb="17">
      <t>オキナワケン</t>
    </rPh>
    <rPh sb="17" eb="20">
      <t>キギョウキョク</t>
    </rPh>
    <rPh sb="21" eb="22">
      <t>アラ</t>
    </rPh>
    <rPh sb="24" eb="26">
      <t>シセツ</t>
    </rPh>
    <rPh sb="27" eb="29">
      <t>ケンセツ</t>
    </rPh>
    <rPh sb="30" eb="32">
      <t>ヨテイ</t>
    </rPh>
    <rPh sb="41" eb="42">
      <t>トモナ</t>
    </rPh>
    <rPh sb="44" eb="47">
      <t>ロウキュウカ</t>
    </rPh>
    <rPh sb="48" eb="50">
      <t>ロウスイ</t>
    </rPh>
    <rPh sb="51" eb="53">
      <t>ケネン</t>
    </rPh>
    <rPh sb="56" eb="58">
      <t>カンロ</t>
    </rPh>
    <rPh sb="59" eb="61">
      <t>コウシン</t>
    </rPh>
    <rPh sb="62" eb="63">
      <t>オコナ</t>
    </rPh>
    <rPh sb="64" eb="66">
      <t>ヒツヨウ</t>
    </rPh>
    <rPh sb="70" eb="72">
      <t>ユウシュウ</t>
    </rPh>
    <rPh sb="72" eb="73">
      <t>リツ</t>
    </rPh>
    <rPh sb="73" eb="75">
      <t>ゾウカ</t>
    </rPh>
    <rPh sb="76" eb="77">
      <t>ム</t>
    </rPh>
    <rPh sb="78" eb="80">
      <t>カンロ</t>
    </rPh>
    <rPh sb="81" eb="83">
      <t>コウシン</t>
    </rPh>
    <rPh sb="83" eb="85">
      <t>ケイカク</t>
    </rPh>
    <rPh sb="86" eb="88">
      <t>サクテイ</t>
    </rPh>
    <rPh sb="89" eb="92">
      <t>ケイカクテキ</t>
    </rPh>
    <rPh sb="93" eb="95">
      <t>カンロ</t>
    </rPh>
    <rPh sb="96" eb="98">
      <t>コウシン</t>
    </rPh>
    <rPh sb="99" eb="100">
      <t>ト</t>
    </rPh>
    <rPh sb="101" eb="102">
      <t>ク</t>
    </rPh>
    <phoneticPr fontId="4"/>
  </si>
  <si>
    <t>　施設及び管路の老朽化に伴い施設の維持管理に費用がかかっているが、数値的にそれほど大きな変化みられないが、広域化に向け有収率の増加、施設設備等の修繕等の経費の削減に努めていく必要がある。</t>
    <rPh sb="1" eb="3">
      <t>シセツ</t>
    </rPh>
    <rPh sb="3" eb="4">
      <t>オヨ</t>
    </rPh>
    <rPh sb="5" eb="7">
      <t>カンロ</t>
    </rPh>
    <rPh sb="8" eb="11">
      <t>ロウキュウカ</t>
    </rPh>
    <rPh sb="12" eb="13">
      <t>トモナ</t>
    </rPh>
    <rPh sb="14" eb="16">
      <t>シセツ</t>
    </rPh>
    <rPh sb="17" eb="19">
      <t>イジ</t>
    </rPh>
    <rPh sb="19" eb="21">
      <t>カンリ</t>
    </rPh>
    <rPh sb="22" eb="24">
      <t>ヒヨウ</t>
    </rPh>
    <rPh sb="33" eb="36">
      <t>スウチテキ</t>
    </rPh>
    <rPh sb="41" eb="42">
      <t>オオ</t>
    </rPh>
    <rPh sb="44" eb="46">
      <t>ヘンカ</t>
    </rPh>
    <rPh sb="53" eb="56">
      <t>コウイキカ</t>
    </rPh>
    <rPh sb="57" eb="58">
      <t>ム</t>
    </rPh>
    <rPh sb="59" eb="61">
      <t>ユウシュウ</t>
    </rPh>
    <rPh sb="61" eb="62">
      <t>リツ</t>
    </rPh>
    <rPh sb="63" eb="65">
      <t>ゾウカ</t>
    </rPh>
    <rPh sb="66" eb="68">
      <t>シセツ</t>
    </rPh>
    <rPh sb="68" eb="70">
      <t>セツビ</t>
    </rPh>
    <rPh sb="70" eb="71">
      <t>トウ</t>
    </rPh>
    <rPh sb="72" eb="74">
      <t>シュウゼン</t>
    </rPh>
    <rPh sb="74" eb="75">
      <t>トウ</t>
    </rPh>
    <rPh sb="76" eb="78">
      <t>ケイヒ</t>
    </rPh>
    <rPh sb="79" eb="81">
      <t>サクゲン</t>
    </rPh>
    <rPh sb="82" eb="83">
      <t>ツト</t>
    </rPh>
    <rPh sb="87" eb="89">
      <t>ヒツヨウ</t>
    </rPh>
    <phoneticPr fontId="4"/>
  </si>
  <si>
    <t>①　経営収支比率
　　各年度の収支は黒字となっているが、施設投
　資等に係る費用を確保するため費用削減に取り
　組む
　必要がある。
④　企業積残高対給水収益比率
　　平均値を下回っている。水道広域化に伴い浄
　水場は県企業局に譲渡する計画予定。それに伴
　い管路更新計画を策定し管路の更新を行う必要
　がある。
⑤　料金回収率
　　平均値を上回っており、今後も回収率の向上
　に努める。
⑥　給水源価
　　施設の老朽化により設備の修繕に費用がかか
　り上昇傾向にあるため、整備点検を徹底し費用　
　の削減に努める
⑦　施設利用率
　　平均値に対して高い値を維持していることか
　ら、施設への投資経済性は効率的に維持してい
　る。
⑧　有収率
　　管路の老朽化が進んでおり漏水が増える恐れ
　があるので漏水調査等を実施し有収率増加に努
　める</t>
    <rPh sb="2" eb="4">
      <t>ケイエイ</t>
    </rPh>
    <rPh sb="4" eb="6">
      <t>シュウシ</t>
    </rPh>
    <rPh sb="6" eb="8">
      <t>ヒリツ</t>
    </rPh>
    <rPh sb="11" eb="14">
      <t>カクネンド</t>
    </rPh>
    <rPh sb="15" eb="17">
      <t>シュウシ</t>
    </rPh>
    <rPh sb="18" eb="20">
      <t>クロジ</t>
    </rPh>
    <rPh sb="28" eb="30">
      <t>シセツ</t>
    </rPh>
    <rPh sb="34" eb="35">
      <t>トウ</t>
    </rPh>
    <rPh sb="36" eb="37">
      <t>カカ</t>
    </rPh>
    <rPh sb="38" eb="40">
      <t>ヒヨウ</t>
    </rPh>
    <rPh sb="41" eb="43">
      <t>カクホ</t>
    </rPh>
    <rPh sb="47" eb="49">
      <t>ヒヨウ</t>
    </rPh>
    <rPh sb="49" eb="51">
      <t>サクゲン</t>
    </rPh>
    <rPh sb="52" eb="53">
      <t>ト</t>
    </rPh>
    <rPh sb="56" eb="57">
      <t>ク</t>
    </rPh>
    <rPh sb="60" eb="62">
      <t>ヒツヨウ</t>
    </rPh>
    <rPh sb="69" eb="71">
      <t>キギョウ</t>
    </rPh>
    <rPh sb="71" eb="72">
      <t>セキ</t>
    </rPh>
    <rPh sb="72" eb="74">
      <t>ザンダカ</t>
    </rPh>
    <rPh sb="74" eb="75">
      <t>タイ</t>
    </rPh>
    <rPh sb="75" eb="77">
      <t>キュウスイ</t>
    </rPh>
    <rPh sb="77" eb="79">
      <t>シュウエキ</t>
    </rPh>
    <rPh sb="79" eb="81">
      <t>ヒリツ</t>
    </rPh>
    <rPh sb="84" eb="87">
      <t>ヘイキンチ</t>
    </rPh>
    <rPh sb="88" eb="90">
      <t>シタマワ</t>
    </rPh>
    <rPh sb="95" eb="97">
      <t>スイドウ</t>
    </rPh>
    <rPh sb="97" eb="100">
      <t>コウイキカ</t>
    </rPh>
    <rPh sb="101" eb="102">
      <t>トモナ</t>
    </rPh>
    <rPh sb="109" eb="110">
      <t>ケン</t>
    </rPh>
    <rPh sb="110" eb="113">
      <t>キギョウキョク</t>
    </rPh>
    <rPh sb="114" eb="116">
      <t>ジョウト</t>
    </rPh>
    <rPh sb="118" eb="120">
      <t>ケイカク</t>
    </rPh>
    <rPh sb="120" eb="122">
      <t>ヨテイ</t>
    </rPh>
    <rPh sb="126" eb="127">
      <t>トモナ</t>
    </rPh>
    <rPh sb="130" eb="132">
      <t>カンロ</t>
    </rPh>
    <rPh sb="132" eb="134">
      <t>コウシン</t>
    </rPh>
    <rPh sb="134" eb="136">
      <t>ケイカク</t>
    </rPh>
    <rPh sb="137" eb="139">
      <t>サクテイ</t>
    </rPh>
    <rPh sb="140" eb="142">
      <t>カンロ</t>
    </rPh>
    <rPh sb="143" eb="145">
      <t>コウシン</t>
    </rPh>
    <rPh sb="146" eb="147">
      <t>オコナ</t>
    </rPh>
    <rPh sb="148" eb="150">
      <t>ヒツヨウ</t>
    </rPh>
    <rPh sb="159" eb="161">
      <t>リョウキン</t>
    </rPh>
    <rPh sb="161" eb="164">
      <t>カイシュウリツ</t>
    </rPh>
    <rPh sb="167" eb="170">
      <t>ヘイキンチ</t>
    </rPh>
    <rPh sb="171" eb="173">
      <t>ウワマワ</t>
    </rPh>
    <rPh sb="178" eb="180">
      <t>コンゴ</t>
    </rPh>
    <rPh sb="181" eb="184">
      <t>カイシュウリツ</t>
    </rPh>
    <rPh sb="185" eb="187">
      <t>コウジョウ</t>
    </rPh>
    <rPh sb="190" eb="191">
      <t>ツト</t>
    </rPh>
    <rPh sb="197" eb="200">
      <t>キュウスイゲン</t>
    </rPh>
    <rPh sb="200" eb="201">
      <t>カ</t>
    </rPh>
    <rPh sb="204" eb="206">
      <t>シセツ</t>
    </rPh>
    <rPh sb="207" eb="210">
      <t>ロウキュウカ</t>
    </rPh>
    <rPh sb="213" eb="215">
      <t>セツビ</t>
    </rPh>
    <rPh sb="216" eb="218">
      <t>シュウゼン</t>
    </rPh>
    <rPh sb="219" eb="221">
      <t>ヒヨウ</t>
    </rPh>
    <rPh sb="227" eb="229">
      <t>ジョウショウ</t>
    </rPh>
    <rPh sb="229" eb="231">
      <t>ケイコウ</t>
    </rPh>
    <rPh sb="237" eb="239">
      <t>セイビ</t>
    </rPh>
    <rPh sb="239" eb="241">
      <t>テンケン</t>
    </rPh>
    <rPh sb="242" eb="244">
      <t>テッテイ</t>
    </rPh>
    <rPh sb="245" eb="247">
      <t>ヒヨウ</t>
    </rPh>
    <rPh sb="251" eb="253">
      <t>サクゲン</t>
    </rPh>
    <rPh sb="254" eb="255">
      <t>ツト</t>
    </rPh>
    <rPh sb="260" eb="262">
      <t>シセツ</t>
    </rPh>
    <rPh sb="262" eb="265">
      <t>リヨウリツ</t>
    </rPh>
    <rPh sb="268" eb="271">
      <t>ヘイキンチ</t>
    </rPh>
    <rPh sb="272" eb="273">
      <t>タイ</t>
    </rPh>
    <rPh sb="275" eb="276">
      <t>タカ</t>
    </rPh>
    <rPh sb="277" eb="278">
      <t>アタイ</t>
    </rPh>
    <rPh sb="279" eb="281">
      <t>イジ</t>
    </rPh>
    <rPh sb="292" eb="294">
      <t>シセツ</t>
    </rPh>
    <rPh sb="296" eb="298">
      <t>トウシ</t>
    </rPh>
    <rPh sb="298" eb="301">
      <t>ケイザイセイ</t>
    </rPh>
    <rPh sb="302" eb="305">
      <t>コウリツテキ</t>
    </rPh>
    <rPh sb="306" eb="308">
      <t>イジ</t>
    </rPh>
    <rPh sb="318" eb="320">
      <t>ユウシュウ</t>
    </rPh>
    <rPh sb="320" eb="321">
      <t>リツ</t>
    </rPh>
    <rPh sb="324" eb="326">
      <t>カンロ</t>
    </rPh>
    <rPh sb="327" eb="330">
      <t>ロウキュウカ</t>
    </rPh>
    <rPh sb="331" eb="332">
      <t>スス</t>
    </rPh>
    <rPh sb="336" eb="338">
      <t>ロウスイ</t>
    </rPh>
    <rPh sb="339" eb="340">
      <t>フ</t>
    </rPh>
    <rPh sb="342" eb="343">
      <t>オソ</t>
    </rPh>
    <rPh sb="351" eb="353">
      <t>ロウスイ</t>
    </rPh>
    <rPh sb="353" eb="355">
      <t>チョウサ</t>
    </rPh>
    <rPh sb="355" eb="356">
      <t>トウ</t>
    </rPh>
    <rPh sb="357" eb="359">
      <t>ジッシ</t>
    </rPh>
    <rPh sb="360" eb="362">
      <t>ユウシュウ</t>
    </rPh>
    <rPh sb="362" eb="363">
      <t>リツ</t>
    </rPh>
    <rPh sb="363" eb="365">
      <t>ゾウカ</t>
    </rPh>
    <rPh sb="366" eb="36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</si>
</sst>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2098432"/>
        <c:axId val="6210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62098432"/>
        <c:axId val="62104704"/>
      </c:lineChart>
      <c:dateAx>
        <c:axId val="62098432"/>
        <c:scaling>
          <c:orientation val="minMax"/>
        </c:scaling>
        <c:delete val="1"/>
        <c:axPos val="b"/>
        <c:numFmt formatCode="ge" sourceLinked="1"/>
        <c:majorTickMark val="none"/>
        <c:minorTickMark val="none"/>
        <c:tickLblPos val="none"/>
        <c:crossAx val="62104704"/>
        <c:crosses val="autoZero"/>
        <c:auto val="1"/>
        <c:lblOffset val="100"/>
        <c:baseTimeUnit val="years"/>
      </c:dateAx>
      <c:valAx>
        <c:axId val="621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95.56</c:v>
                </c:pt>
                <c:pt idx="1">
                  <c:v>90.62</c:v>
                </c:pt>
                <c:pt idx="2">
                  <c:v>91.93</c:v>
                </c:pt>
                <c:pt idx="3">
                  <c:v>88.76</c:v>
                </c:pt>
                <c:pt idx="4">
                  <c:v>84.83</c:v>
                </c:pt>
              </c:numCache>
            </c:numRef>
          </c:val>
        </c:ser>
        <c:dLbls>
          <c:showLegendKey val="0"/>
          <c:showVal val="0"/>
          <c:showCatName val="0"/>
          <c:showSerName val="0"/>
          <c:showPercent val="0"/>
          <c:showBubbleSize val="0"/>
        </c:dLbls>
        <c:gapWidth val="150"/>
        <c:axId val="93601152"/>
        <c:axId val="9361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93601152"/>
        <c:axId val="93619712"/>
      </c:lineChart>
      <c:dateAx>
        <c:axId val="93601152"/>
        <c:scaling>
          <c:orientation val="minMax"/>
        </c:scaling>
        <c:delete val="1"/>
        <c:axPos val="b"/>
        <c:numFmt formatCode="ge" sourceLinked="1"/>
        <c:majorTickMark val="none"/>
        <c:minorTickMark val="none"/>
        <c:tickLblPos val="none"/>
        <c:crossAx val="93619712"/>
        <c:crosses val="autoZero"/>
        <c:auto val="1"/>
        <c:lblOffset val="100"/>
        <c:baseTimeUnit val="years"/>
      </c:dateAx>
      <c:valAx>
        <c:axId val="936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70.239999999999995</c:v>
                </c:pt>
                <c:pt idx="1">
                  <c:v>95.69</c:v>
                </c:pt>
                <c:pt idx="2">
                  <c:v>99.19</c:v>
                </c:pt>
                <c:pt idx="3">
                  <c:v>99.64</c:v>
                </c:pt>
                <c:pt idx="4">
                  <c:v>87.34</c:v>
                </c:pt>
              </c:numCache>
            </c:numRef>
          </c:val>
        </c:ser>
        <c:dLbls>
          <c:showLegendKey val="0"/>
          <c:showVal val="0"/>
          <c:showCatName val="0"/>
          <c:showSerName val="0"/>
          <c:showPercent val="0"/>
          <c:showBubbleSize val="0"/>
        </c:dLbls>
        <c:gapWidth val="150"/>
        <c:axId val="95226880"/>
        <c:axId val="952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95226880"/>
        <c:axId val="95233152"/>
      </c:lineChart>
      <c:dateAx>
        <c:axId val="95226880"/>
        <c:scaling>
          <c:orientation val="minMax"/>
        </c:scaling>
        <c:delete val="1"/>
        <c:axPos val="b"/>
        <c:numFmt formatCode="ge" sourceLinked="1"/>
        <c:majorTickMark val="none"/>
        <c:minorTickMark val="none"/>
        <c:tickLblPos val="none"/>
        <c:crossAx val="95233152"/>
        <c:crosses val="autoZero"/>
        <c:auto val="1"/>
        <c:lblOffset val="100"/>
        <c:baseTimeUnit val="years"/>
      </c:dateAx>
      <c:valAx>
        <c:axId val="952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71.78</c:v>
                </c:pt>
                <c:pt idx="1">
                  <c:v>103.87</c:v>
                </c:pt>
                <c:pt idx="2">
                  <c:v>103.17</c:v>
                </c:pt>
                <c:pt idx="3">
                  <c:v>85.79</c:v>
                </c:pt>
                <c:pt idx="4">
                  <c:v>96.05</c:v>
                </c:pt>
              </c:numCache>
            </c:numRef>
          </c:val>
        </c:ser>
        <c:dLbls>
          <c:showLegendKey val="0"/>
          <c:showVal val="0"/>
          <c:showCatName val="0"/>
          <c:showSerName val="0"/>
          <c:showPercent val="0"/>
          <c:showBubbleSize val="0"/>
        </c:dLbls>
        <c:gapWidth val="150"/>
        <c:axId val="62118528"/>
        <c:axId val="6127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62118528"/>
        <c:axId val="61276928"/>
      </c:lineChart>
      <c:dateAx>
        <c:axId val="62118528"/>
        <c:scaling>
          <c:orientation val="minMax"/>
        </c:scaling>
        <c:delete val="1"/>
        <c:axPos val="b"/>
        <c:numFmt formatCode="ge" sourceLinked="1"/>
        <c:majorTickMark val="none"/>
        <c:minorTickMark val="none"/>
        <c:tickLblPos val="none"/>
        <c:crossAx val="61276928"/>
        <c:crosses val="autoZero"/>
        <c:auto val="1"/>
        <c:lblOffset val="100"/>
        <c:baseTimeUnit val="years"/>
      </c:dateAx>
      <c:valAx>
        <c:axId val="6127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1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307136"/>
        <c:axId val="6130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307136"/>
        <c:axId val="61309312"/>
      </c:lineChart>
      <c:dateAx>
        <c:axId val="61307136"/>
        <c:scaling>
          <c:orientation val="minMax"/>
        </c:scaling>
        <c:delete val="1"/>
        <c:axPos val="b"/>
        <c:numFmt formatCode="ge" sourceLinked="1"/>
        <c:majorTickMark val="none"/>
        <c:minorTickMark val="none"/>
        <c:tickLblPos val="none"/>
        <c:crossAx val="61309312"/>
        <c:crosses val="autoZero"/>
        <c:auto val="1"/>
        <c:lblOffset val="100"/>
        <c:baseTimeUnit val="years"/>
      </c:dateAx>
      <c:valAx>
        <c:axId val="6130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3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699776"/>
        <c:axId val="6470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699776"/>
        <c:axId val="64701952"/>
      </c:lineChart>
      <c:dateAx>
        <c:axId val="64699776"/>
        <c:scaling>
          <c:orientation val="minMax"/>
        </c:scaling>
        <c:delete val="1"/>
        <c:axPos val="b"/>
        <c:numFmt formatCode="ge" sourceLinked="1"/>
        <c:majorTickMark val="none"/>
        <c:minorTickMark val="none"/>
        <c:tickLblPos val="none"/>
        <c:crossAx val="64701952"/>
        <c:crosses val="autoZero"/>
        <c:auto val="1"/>
        <c:lblOffset val="100"/>
        <c:baseTimeUnit val="years"/>
      </c:dateAx>
      <c:valAx>
        <c:axId val="647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6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724992"/>
        <c:axId val="6472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724992"/>
        <c:axId val="64726912"/>
      </c:lineChart>
      <c:dateAx>
        <c:axId val="64724992"/>
        <c:scaling>
          <c:orientation val="minMax"/>
        </c:scaling>
        <c:delete val="1"/>
        <c:axPos val="b"/>
        <c:numFmt formatCode="ge" sourceLinked="1"/>
        <c:majorTickMark val="none"/>
        <c:minorTickMark val="none"/>
        <c:tickLblPos val="none"/>
        <c:crossAx val="64726912"/>
        <c:crosses val="autoZero"/>
        <c:auto val="1"/>
        <c:lblOffset val="100"/>
        <c:baseTimeUnit val="years"/>
      </c:dateAx>
      <c:valAx>
        <c:axId val="6472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92256"/>
        <c:axId val="9340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92256"/>
        <c:axId val="93406720"/>
      </c:lineChart>
      <c:dateAx>
        <c:axId val="93392256"/>
        <c:scaling>
          <c:orientation val="minMax"/>
        </c:scaling>
        <c:delete val="1"/>
        <c:axPos val="b"/>
        <c:numFmt formatCode="ge" sourceLinked="1"/>
        <c:majorTickMark val="none"/>
        <c:minorTickMark val="none"/>
        <c:tickLblPos val="none"/>
        <c:crossAx val="93406720"/>
        <c:crosses val="autoZero"/>
        <c:auto val="1"/>
        <c:lblOffset val="100"/>
        <c:baseTimeUnit val="years"/>
      </c:dateAx>
      <c:valAx>
        <c:axId val="9340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501.45</c:v>
                </c:pt>
                <c:pt idx="1">
                  <c:v>383.8</c:v>
                </c:pt>
                <c:pt idx="2">
                  <c:v>313.27999999999997</c:v>
                </c:pt>
                <c:pt idx="3">
                  <c:v>268.18</c:v>
                </c:pt>
                <c:pt idx="4">
                  <c:v>253.15</c:v>
                </c:pt>
              </c:numCache>
            </c:numRef>
          </c:val>
        </c:ser>
        <c:dLbls>
          <c:showLegendKey val="0"/>
          <c:showVal val="0"/>
          <c:showCatName val="0"/>
          <c:showSerName val="0"/>
          <c:showPercent val="0"/>
          <c:showBubbleSize val="0"/>
        </c:dLbls>
        <c:gapWidth val="150"/>
        <c:axId val="93414912"/>
        <c:axId val="934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93414912"/>
        <c:axId val="93416832"/>
      </c:lineChart>
      <c:dateAx>
        <c:axId val="93414912"/>
        <c:scaling>
          <c:orientation val="minMax"/>
        </c:scaling>
        <c:delete val="1"/>
        <c:axPos val="b"/>
        <c:numFmt formatCode="ge" sourceLinked="1"/>
        <c:majorTickMark val="none"/>
        <c:minorTickMark val="none"/>
        <c:tickLblPos val="none"/>
        <c:crossAx val="93416832"/>
        <c:crosses val="autoZero"/>
        <c:auto val="1"/>
        <c:lblOffset val="100"/>
        <c:baseTimeUnit val="years"/>
      </c:dateAx>
      <c:valAx>
        <c:axId val="934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1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37.270000000000003</c:v>
                </c:pt>
                <c:pt idx="1">
                  <c:v>56.53</c:v>
                </c:pt>
                <c:pt idx="2">
                  <c:v>67.5</c:v>
                </c:pt>
                <c:pt idx="3">
                  <c:v>76.900000000000006</c:v>
                </c:pt>
                <c:pt idx="4">
                  <c:v>72.459999999999994</c:v>
                </c:pt>
              </c:numCache>
            </c:numRef>
          </c:val>
        </c:ser>
        <c:dLbls>
          <c:showLegendKey val="0"/>
          <c:showVal val="0"/>
          <c:showCatName val="0"/>
          <c:showSerName val="0"/>
          <c:showPercent val="0"/>
          <c:showBubbleSize val="0"/>
        </c:dLbls>
        <c:gapWidth val="150"/>
        <c:axId val="93549312"/>
        <c:axId val="9355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93549312"/>
        <c:axId val="93551232"/>
      </c:lineChart>
      <c:dateAx>
        <c:axId val="93549312"/>
        <c:scaling>
          <c:orientation val="minMax"/>
        </c:scaling>
        <c:delete val="1"/>
        <c:axPos val="b"/>
        <c:numFmt formatCode="ge" sourceLinked="1"/>
        <c:majorTickMark val="none"/>
        <c:minorTickMark val="none"/>
        <c:tickLblPos val="none"/>
        <c:crossAx val="93551232"/>
        <c:crosses val="autoZero"/>
        <c:auto val="1"/>
        <c:lblOffset val="100"/>
        <c:baseTimeUnit val="years"/>
      </c:dateAx>
      <c:valAx>
        <c:axId val="935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1087.3800000000001</c:v>
                </c:pt>
                <c:pt idx="1">
                  <c:v>604.84</c:v>
                </c:pt>
                <c:pt idx="2">
                  <c:v>499.99</c:v>
                </c:pt>
                <c:pt idx="3">
                  <c:v>465.52</c:v>
                </c:pt>
                <c:pt idx="4">
                  <c:v>568.27</c:v>
                </c:pt>
              </c:numCache>
            </c:numRef>
          </c:val>
        </c:ser>
        <c:dLbls>
          <c:showLegendKey val="0"/>
          <c:showVal val="0"/>
          <c:showCatName val="0"/>
          <c:showSerName val="0"/>
          <c:showPercent val="0"/>
          <c:showBubbleSize val="0"/>
        </c:dLbls>
        <c:gapWidth val="150"/>
        <c:axId val="93585408"/>
        <c:axId val="9358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93585408"/>
        <c:axId val="93587328"/>
      </c:lineChart>
      <c:dateAx>
        <c:axId val="93585408"/>
        <c:scaling>
          <c:orientation val="minMax"/>
        </c:scaling>
        <c:delete val="1"/>
        <c:axPos val="b"/>
        <c:numFmt formatCode="ge" sourceLinked="1"/>
        <c:majorTickMark val="none"/>
        <c:minorTickMark val="none"/>
        <c:tickLblPos val="none"/>
        <c:crossAx val="93587328"/>
        <c:crosses val="autoZero"/>
        <c:auto val="1"/>
        <c:lblOffset val="100"/>
        <c:baseTimeUnit val="years"/>
      </c:dateAx>
      <c:valAx>
        <c:axId val="935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沖縄県　北大東村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590</v>
      </c>
      <c r="AJ8" s="74"/>
      <c r="AK8" s="74"/>
      <c r="AL8" s="74"/>
      <c r="AM8" s="74"/>
      <c r="AN8" s="74"/>
      <c r="AO8" s="74"/>
      <c r="AP8" s="75"/>
      <c r="AQ8" s="56">
        <f>データ!R6</f>
        <v>13.09</v>
      </c>
      <c r="AR8" s="56"/>
      <c r="AS8" s="56"/>
      <c r="AT8" s="56"/>
      <c r="AU8" s="56"/>
      <c r="AV8" s="56"/>
      <c r="AW8" s="56"/>
      <c r="AX8" s="56"/>
      <c r="AY8" s="56">
        <f>データ!S6</f>
        <v>45.07</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100</v>
      </c>
      <c r="S10" s="56"/>
      <c r="T10" s="56"/>
      <c r="U10" s="56"/>
      <c r="V10" s="56"/>
      <c r="W10" s="56"/>
      <c r="X10" s="56"/>
      <c r="Y10" s="56"/>
      <c r="Z10" s="64">
        <f>データ!P6</f>
        <v>7798</v>
      </c>
      <c r="AA10" s="64"/>
      <c r="AB10" s="64"/>
      <c r="AC10" s="64"/>
      <c r="AD10" s="64"/>
      <c r="AE10" s="64"/>
      <c r="AF10" s="64"/>
      <c r="AG10" s="64"/>
      <c r="AH10" s="2"/>
      <c r="AI10" s="64">
        <f>データ!T6</f>
        <v>567</v>
      </c>
      <c r="AJ10" s="64"/>
      <c r="AK10" s="64"/>
      <c r="AL10" s="64"/>
      <c r="AM10" s="64"/>
      <c r="AN10" s="64"/>
      <c r="AO10" s="64"/>
      <c r="AP10" s="64"/>
      <c r="AQ10" s="56">
        <f>データ!U6</f>
        <v>12.71</v>
      </c>
      <c r="AR10" s="56"/>
      <c r="AS10" s="56"/>
      <c r="AT10" s="56"/>
      <c r="AU10" s="56"/>
      <c r="AV10" s="56"/>
      <c r="AW10" s="56"/>
      <c r="AX10" s="56"/>
      <c r="AY10" s="56">
        <f>データ!V6</f>
        <v>44.61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473588</v>
      </c>
      <c r="D6" s="31">
        <f t="shared" si="3"/>
        <v>47</v>
      </c>
      <c r="E6" s="31">
        <f t="shared" si="3"/>
        <v>1</v>
      </c>
      <c r="F6" s="31">
        <f t="shared" si="3"/>
        <v>0</v>
      </c>
      <c r="G6" s="31">
        <f t="shared" si="3"/>
        <v>0</v>
      </c>
      <c r="H6" s="31" t="str">
        <f t="shared" si="3"/>
        <v>沖縄県　北大東村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100</v>
      </c>
      <c r="P6" s="32">
        <f t="shared" si="3"/>
        <v>7798</v>
      </c>
      <c r="Q6" s="32">
        <f t="shared" si="3"/>
        <v>590</v>
      </c>
      <c r="R6" s="32">
        <f t="shared" si="3"/>
        <v>13.09</v>
      </c>
      <c r="S6" s="32">
        <f t="shared" si="3"/>
        <v>45.07</v>
      </c>
      <c r="T6" s="32">
        <f t="shared" si="3"/>
        <v>567</v>
      </c>
      <c r="U6" s="32">
        <f t="shared" si="3"/>
        <v>12.71</v>
      </c>
      <c r="V6" s="32">
        <f t="shared" si="3"/>
        <v>44.61</v>
      </c>
      <c r="W6" s="33">
        <f>IF(W7="",NA(),W7)</f>
        <v>71.78</v>
      </c>
      <c r="X6" s="33">
        <f t="shared" ref="X6:AF6" si="4">IF(X7="",NA(),X7)</f>
        <v>103.87</v>
      </c>
      <c r="Y6" s="33">
        <f t="shared" si="4"/>
        <v>103.17</v>
      </c>
      <c r="Z6" s="33">
        <f t="shared" si="4"/>
        <v>85.79</v>
      </c>
      <c r="AA6" s="33">
        <f t="shared" si="4"/>
        <v>96.05</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501.45</v>
      </c>
      <c r="BE6" s="33">
        <f t="shared" ref="BE6:BM6" si="7">IF(BE7="",NA(),BE7)</f>
        <v>383.8</v>
      </c>
      <c r="BF6" s="33">
        <f t="shared" si="7"/>
        <v>313.27999999999997</v>
      </c>
      <c r="BG6" s="33">
        <f t="shared" si="7"/>
        <v>268.18</v>
      </c>
      <c r="BH6" s="33">
        <f t="shared" si="7"/>
        <v>253.15</v>
      </c>
      <c r="BI6" s="33">
        <f t="shared" si="7"/>
        <v>1442.51</v>
      </c>
      <c r="BJ6" s="33">
        <f t="shared" si="7"/>
        <v>1496.15</v>
      </c>
      <c r="BK6" s="33">
        <f t="shared" si="7"/>
        <v>1462.56</v>
      </c>
      <c r="BL6" s="33">
        <f t="shared" si="7"/>
        <v>1486.62</v>
      </c>
      <c r="BM6" s="33">
        <f t="shared" si="7"/>
        <v>1510.14</v>
      </c>
      <c r="BN6" s="32" t="str">
        <f>IF(BN7="","",IF(BN7="-","【-】","【"&amp;SUBSTITUTE(TEXT(BN7,"#,##0.00"),"-","△")&amp;"】"))</f>
        <v>【1,242.90】</v>
      </c>
      <c r="BO6" s="33">
        <f>IF(BO7="",NA(),BO7)</f>
        <v>37.270000000000003</v>
      </c>
      <c r="BP6" s="33">
        <f t="shared" ref="BP6:BX6" si="8">IF(BP7="",NA(),BP7)</f>
        <v>56.53</v>
      </c>
      <c r="BQ6" s="33">
        <f t="shared" si="8"/>
        <v>67.5</v>
      </c>
      <c r="BR6" s="33">
        <f t="shared" si="8"/>
        <v>76.900000000000006</v>
      </c>
      <c r="BS6" s="33">
        <f t="shared" si="8"/>
        <v>72.459999999999994</v>
      </c>
      <c r="BT6" s="33">
        <f t="shared" si="8"/>
        <v>33.299999999999997</v>
      </c>
      <c r="BU6" s="33">
        <f t="shared" si="8"/>
        <v>33.01</v>
      </c>
      <c r="BV6" s="33">
        <f t="shared" si="8"/>
        <v>32.39</v>
      </c>
      <c r="BW6" s="33">
        <f t="shared" si="8"/>
        <v>24.39</v>
      </c>
      <c r="BX6" s="33">
        <f t="shared" si="8"/>
        <v>22.67</v>
      </c>
      <c r="BY6" s="32" t="str">
        <f>IF(BY7="","",IF(BY7="-","【-】","【"&amp;SUBSTITUTE(TEXT(BY7,"#,##0.00"),"-","△")&amp;"】"))</f>
        <v>【33.35】</v>
      </c>
      <c r="BZ6" s="33">
        <f>IF(BZ7="",NA(),BZ7)</f>
        <v>1087.3800000000001</v>
      </c>
      <c r="CA6" s="33">
        <f t="shared" ref="CA6:CI6" si="9">IF(CA7="",NA(),CA7)</f>
        <v>604.84</v>
      </c>
      <c r="CB6" s="33">
        <f t="shared" si="9"/>
        <v>499.99</v>
      </c>
      <c r="CC6" s="33">
        <f t="shared" si="9"/>
        <v>465.52</v>
      </c>
      <c r="CD6" s="33">
        <f t="shared" si="9"/>
        <v>568.27</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95.56</v>
      </c>
      <c r="CL6" s="33">
        <f t="shared" ref="CL6:CT6" si="10">IF(CL7="",NA(),CL7)</f>
        <v>90.62</v>
      </c>
      <c r="CM6" s="33">
        <f t="shared" si="10"/>
        <v>91.93</v>
      </c>
      <c r="CN6" s="33">
        <f t="shared" si="10"/>
        <v>88.76</v>
      </c>
      <c r="CO6" s="33">
        <f t="shared" si="10"/>
        <v>84.83</v>
      </c>
      <c r="CP6" s="33">
        <f t="shared" si="10"/>
        <v>50.66</v>
      </c>
      <c r="CQ6" s="33">
        <f t="shared" si="10"/>
        <v>51.11</v>
      </c>
      <c r="CR6" s="33">
        <f t="shared" si="10"/>
        <v>50.49</v>
      </c>
      <c r="CS6" s="33">
        <f t="shared" si="10"/>
        <v>48.36</v>
      </c>
      <c r="CT6" s="33">
        <f t="shared" si="10"/>
        <v>48.7</v>
      </c>
      <c r="CU6" s="32" t="str">
        <f>IF(CU7="","",IF(CU7="-","【-】","【"&amp;SUBSTITUTE(TEXT(CU7,"#,##0.00"),"-","△")&amp;"】"))</f>
        <v>【57.58】</v>
      </c>
      <c r="CV6" s="33">
        <f>IF(CV7="",NA(),CV7)</f>
        <v>70.239999999999995</v>
      </c>
      <c r="CW6" s="33">
        <f t="shared" ref="CW6:DE6" si="11">IF(CW7="",NA(),CW7)</f>
        <v>95.69</v>
      </c>
      <c r="CX6" s="33">
        <f t="shared" si="11"/>
        <v>99.19</v>
      </c>
      <c r="CY6" s="33">
        <f t="shared" si="11"/>
        <v>99.64</v>
      </c>
      <c r="CZ6" s="33">
        <f t="shared" si="11"/>
        <v>87.34</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473588</v>
      </c>
      <c r="D7" s="35">
        <v>47</v>
      </c>
      <c r="E7" s="35">
        <v>1</v>
      </c>
      <c r="F7" s="35">
        <v>0</v>
      </c>
      <c r="G7" s="35">
        <v>0</v>
      </c>
      <c r="H7" s="35" t="s">
        <v>93</v>
      </c>
      <c r="I7" s="35" t="s">
        <v>94</v>
      </c>
      <c r="J7" s="35" t="s">
        <v>95</v>
      </c>
      <c r="K7" s="35" t="s">
        <v>96</v>
      </c>
      <c r="L7" s="35" t="s">
        <v>97</v>
      </c>
      <c r="M7" s="36" t="s">
        <v>98</v>
      </c>
      <c r="N7" s="36" t="s">
        <v>99</v>
      </c>
      <c r="O7" s="36">
        <v>100</v>
      </c>
      <c r="P7" s="36">
        <v>7798</v>
      </c>
      <c r="Q7" s="36">
        <v>590</v>
      </c>
      <c r="R7" s="36">
        <v>13.09</v>
      </c>
      <c r="S7" s="36">
        <v>45.07</v>
      </c>
      <c r="T7" s="36">
        <v>567</v>
      </c>
      <c r="U7" s="36">
        <v>12.71</v>
      </c>
      <c r="V7" s="36">
        <v>44.61</v>
      </c>
      <c r="W7" s="36">
        <v>71.78</v>
      </c>
      <c r="X7" s="36">
        <v>103.87</v>
      </c>
      <c r="Y7" s="36">
        <v>103.17</v>
      </c>
      <c r="Z7" s="36">
        <v>85.79</v>
      </c>
      <c r="AA7" s="36">
        <v>96.05</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501.45</v>
      </c>
      <c r="BE7" s="36">
        <v>383.8</v>
      </c>
      <c r="BF7" s="36">
        <v>313.27999999999997</v>
      </c>
      <c r="BG7" s="36">
        <v>268.18</v>
      </c>
      <c r="BH7" s="36">
        <v>253.15</v>
      </c>
      <c r="BI7" s="36">
        <v>1442.51</v>
      </c>
      <c r="BJ7" s="36">
        <v>1496.15</v>
      </c>
      <c r="BK7" s="36">
        <v>1462.56</v>
      </c>
      <c r="BL7" s="36">
        <v>1486.62</v>
      </c>
      <c r="BM7" s="36">
        <v>1510.14</v>
      </c>
      <c r="BN7" s="36">
        <v>1242.9000000000001</v>
      </c>
      <c r="BO7" s="36">
        <v>37.270000000000003</v>
      </c>
      <c r="BP7" s="36">
        <v>56.53</v>
      </c>
      <c r="BQ7" s="36">
        <v>67.5</v>
      </c>
      <c r="BR7" s="36">
        <v>76.900000000000006</v>
      </c>
      <c r="BS7" s="36">
        <v>72.459999999999994</v>
      </c>
      <c r="BT7" s="36">
        <v>33.299999999999997</v>
      </c>
      <c r="BU7" s="36">
        <v>33.01</v>
      </c>
      <c r="BV7" s="36">
        <v>32.39</v>
      </c>
      <c r="BW7" s="36">
        <v>24.39</v>
      </c>
      <c r="BX7" s="36">
        <v>22.67</v>
      </c>
      <c r="BY7" s="36">
        <v>33.35</v>
      </c>
      <c r="BZ7" s="36">
        <v>1087.3800000000001</v>
      </c>
      <c r="CA7" s="36">
        <v>604.84</v>
      </c>
      <c r="CB7" s="36">
        <v>499.99</v>
      </c>
      <c r="CC7" s="36">
        <v>465.52</v>
      </c>
      <c r="CD7" s="36">
        <v>568.27</v>
      </c>
      <c r="CE7" s="36">
        <v>526.57000000000005</v>
      </c>
      <c r="CF7" s="36">
        <v>523.08000000000004</v>
      </c>
      <c r="CG7" s="36">
        <v>530.83000000000004</v>
      </c>
      <c r="CH7" s="36">
        <v>734.18</v>
      </c>
      <c r="CI7" s="36">
        <v>789.62</v>
      </c>
      <c r="CJ7" s="36">
        <v>524.69000000000005</v>
      </c>
      <c r="CK7" s="36">
        <v>95.56</v>
      </c>
      <c r="CL7" s="36">
        <v>90.62</v>
      </c>
      <c r="CM7" s="36">
        <v>91.93</v>
      </c>
      <c r="CN7" s="36">
        <v>88.76</v>
      </c>
      <c r="CO7" s="36">
        <v>84.83</v>
      </c>
      <c r="CP7" s="36">
        <v>50.66</v>
      </c>
      <c r="CQ7" s="36">
        <v>51.11</v>
      </c>
      <c r="CR7" s="36">
        <v>50.49</v>
      </c>
      <c r="CS7" s="36">
        <v>48.36</v>
      </c>
      <c r="CT7" s="36">
        <v>48.7</v>
      </c>
      <c r="CU7" s="36">
        <v>57.58</v>
      </c>
      <c r="CV7" s="36">
        <v>70.239999999999995</v>
      </c>
      <c r="CW7" s="36">
        <v>95.69</v>
      </c>
      <c r="CX7" s="36">
        <v>99.19</v>
      </c>
      <c r="CY7" s="36">
        <v>99.64</v>
      </c>
      <c r="CZ7" s="36">
        <v>87.34</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2017-01-25T02:49:37Z</cp:lastPrinted>
  <dcterms:created xsi:type="dcterms:W3CDTF">2016-12-02T02:23:54Z</dcterms:created>
  <dcterms:modified xsi:type="dcterms:W3CDTF">2017-02-21T05:39:22Z</dcterms:modified>
  <cp:category/>
</cp:coreProperties>
</file>