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3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<sst xmlns="http://schemas.openxmlformats.org/spreadsheetml/2006/main" count="221" uniqueCount="111">
  <si>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</si>
  <si>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</si>
  <si>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</si>
  <si>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</si>
  <si>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</si>
  <si>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</si>
  <si>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</si>
  <si>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</si>
  <si>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</si>
  <si>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</si>
  <si>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</si>
  <si>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</si>
  <si>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</si>
  <si>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</si>
  <si>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</si>
  <si>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</si>
  <si>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</si>
  <si>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</si>
  <si>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</si>
  <si>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</si>
  <si>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</si>
  <si>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</si>
  <si>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</si>
  <si>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</si>
  <si>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</si>
  <si>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</si>
  <si>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</si>
  <si>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</si>
  <si>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</si>
  <si>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</si>
  <si>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</si>
  <si>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</si>
  <si>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</si>
  <si>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</si>
  <si>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</si>
  <si>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</si>
  <si>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</si>
  <si>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</si>
  <si>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</si>
  <si>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</si>
  <si>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</si>
  <si>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</si>
  <si>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</si>
  <si>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</si>
  <si>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</si>
  <si>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</si>
  <si>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</si>
  <si>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</si>
  <si>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</si>
  <si>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</si>
  <si>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</si>
  <si>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</si>
  <si>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</si>
  <si>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</si>
  <si>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</si>
  <si>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</si>
  <si>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</si>
  <si>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</si>
  <si>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</si>
  <si>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</si>
  <si>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</si>
  <si>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</si>
  <si>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</si>
  <si>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</si>
  <si>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</si>
  <si>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</si>
  <si>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</si>
  <si>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</si>
  <si>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</si>
  <si>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</si>
  <si>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</si>
  <si>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</si>
  <si>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</si>
  <si>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</si>
  <si>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</si>
  <si>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</si>
  <si>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</si>
  <si>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</si>
  <si>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</si>
  <si>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</si>
  <si>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</si>
  <si>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</si>
  <si>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</si>
  <si>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</si>
  <si>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</si>
  <si>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</si>
  <si>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</si>
  <si>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</si>
  <si>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</si>
  <si>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</si>
  <si>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</si>
  <si>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</si>
  <si>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</si>
  <si>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</si>
  <si>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</si>
  <si>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</si>
  <si>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渡名喜村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</si>
  <si>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</si>
  <si>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</si>
  <si>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</si>
  <si>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</si>
  <si>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</si>
  <si>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</si>
  <si>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</si>
  <si>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</si>
  <si>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</si>
  <si>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</si>
  <si>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</si>
  <si>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上記の１及び２の項目別分析表から見て、料金水準適正化の検討、他会計繰入金の依存を下げる必要があります。しかし本村において人口の減少が目立ち使用料を他の市町村と比べ高額な設定はできず多方面で色々と分析し、適正な事業を行いたいと思います。施設や管渠を維持管理する事業は必要であり実施していかなければならない。そのため今後事業計画を精査し、効率的かつ能率的な経営に努める必要がある。</t>
    <rPh sb="0" eb="2">
      <t>ジョウキ</t>
    </rPh>
    <rPh sb="4" eb="5">
      <t>オヨ</t>
    </rPh>
    <rPh sb="8" eb="10">
      <t>コウモク</t>
    </rPh>
    <rPh sb="10" eb="11">
      <t>ベツ</t>
    </rPh>
    <rPh sb="11" eb="13">
      <t>ブンセキ</t>
    </rPh>
    <rPh sb="13" eb="14">
      <t>ヒョウ</t>
    </rPh>
    <rPh sb="16" eb="17">
      <t>ミ</t>
    </rPh>
    <rPh sb="19" eb="21">
      <t>リョウキン</t>
    </rPh>
    <rPh sb="21" eb="23">
      <t>スイジュン</t>
    </rPh>
    <rPh sb="23" eb="26">
      <t>テキセイカ</t>
    </rPh>
    <rPh sb="27" eb="29">
      <t>ケントウ</t>
    </rPh>
    <rPh sb="30" eb="32">
      <t>タカイ</t>
    </rPh>
    <rPh sb="32" eb="33">
      <t>ケイ</t>
    </rPh>
    <rPh sb="33" eb="36">
      <t>クリイレキン</t>
    </rPh>
    <rPh sb="37" eb="39">
      <t>イゾン</t>
    </rPh>
    <rPh sb="40" eb="41">
      <t>サ</t>
    </rPh>
    <rPh sb="43" eb="45">
      <t>ヒツヨウ</t>
    </rPh>
    <rPh sb="54" eb="56">
      <t>ホンソン</t>
    </rPh>
    <rPh sb="60" eb="62">
      <t>ジンコウ</t>
    </rPh>
    <rPh sb="63" eb="65">
      <t>ゲンショウ</t>
    </rPh>
    <rPh sb="66" eb="68">
      <t>メダ</t>
    </rPh>
    <rPh sb="69" eb="71">
      <t>シヨウ</t>
    </rPh>
    <rPh sb="71" eb="72">
      <t>リョウ</t>
    </rPh>
    <rPh sb="73" eb="74">
      <t>タ</t>
    </rPh>
    <rPh sb="75" eb="78">
      <t>シチョウソン</t>
    </rPh>
    <rPh sb="79" eb="80">
      <t>クラ</t>
    </rPh>
    <rPh sb="81" eb="83">
      <t>コウガク</t>
    </rPh>
    <rPh sb="84" eb="86">
      <t>セッテイ</t>
    </rPh>
    <rPh sb="90" eb="93">
      <t>タホウメン</t>
    </rPh>
    <rPh sb="94" eb="96">
      <t>イロイロ</t>
    </rPh>
    <rPh sb="97" eb="99">
      <t>ブンセキ</t>
    </rPh>
    <rPh sb="101" eb="103">
      <t>テキセイ</t>
    </rPh>
    <rPh sb="104" eb="106">
      <t>ジギョウ</t>
    </rPh>
    <rPh sb="107" eb="108">
      <t>オコナ</t>
    </rPh>
    <rPh sb="112" eb="113">
      <t>オモ</t>
    </rPh>
    <rPh sb="117" eb="119">
      <t>シセツ</t>
    </rPh>
    <rPh sb="120" eb="122">
      <t>カンキョ</t>
    </rPh>
    <rPh sb="123" eb="125">
      <t>イジ</t>
    </rPh>
    <rPh sb="125" eb="127">
      <t>カンリ</t>
    </rPh>
    <rPh sb="129" eb="131">
      <t>ジギョウ</t>
    </rPh>
    <rPh sb="132" eb="134">
      <t>ヒツヨウ</t>
    </rPh>
    <rPh sb="137" eb="139">
      <t>ジッシ</t>
    </rPh>
    <rPh sb="156" eb="158">
      <t>コンゴ</t>
    </rPh>
    <rPh sb="158" eb="160">
      <t>ジギョウ</t>
    </rPh>
    <rPh sb="160" eb="162">
      <t>ケイカク</t>
    </rPh>
    <rPh sb="163" eb="165">
      <t>セイサ</t>
    </rPh>
    <rPh sb="167" eb="170">
      <t>コウリツテキ</t>
    </rPh>
    <rPh sb="172" eb="175">
      <t>ノウリツテキ</t>
    </rPh>
    <rPh sb="176" eb="178">
      <t>ケイエイ</t>
    </rPh>
    <rPh sb="179" eb="180">
      <t>ツト</t>
    </rPh>
    <rPh sb="182" eb="184">
      <t>ヒツヨウ</t>
    </rPh>
    <phoneticPr fontId="4"/>
  </si>
  <si>
    <t>③管渠改善率
渡名喜村に敷設されております管路の大部分は、H10年に供用開始された管渠であり、下水道管渠における耐用年数が50年であり、支障をきたす老朽がありません。今後既存の管渠を維持するため、年間で維持管理等を計画し、改良や修繕等など強化が必要である。</t>
    <rPh sb="1" eb="2">
      <t>カン</t>
    </rPh>
    <rPh sb="3" eb="6">
      <t>カイゼンリツ</t>
    </rPh>
    <rPh sb="7" eb="11">
      <t>トナキソン</t>
    </rPh>
    <rPh sb="12" eb="14">
      <t>シセツ</t>
    </rPh>
    <rPh sb="21" eb="23">
      <t>カンロ</t>
    </rPh>
    <rPh sb="24" eb="27">
      <t>ダイブブン</t>
    </rPh>
    <rPh sb="32" eb="33">
      <t>ネン</t>
    </rPh>
    <rPh sb="34" eb="36">
      <t>キョウヨウ</t>
    </rPh>
    <rPh sb="36" eb="38">
      <t>カイシ</t>
    </rPh>
    <rPh sb="41" eb="43">
      <t>カンキョ</t>
    </rPh>
    <rPh sb="47" eb="50">
      <t>ゲスイドウ</t>
    </rPh>
    <rPh sb="50" eb="52">
      <t>カンキョ</t>
    </rPh>
    <rPh sb="56" eb="58">
      <t>タイヨウ</t>
    </rPh>
    <rPh sb="58" eb="60">
      <t>ネンスウ</t>
    </rPh>
    <rPh sb="63" eb="64">
      <t>ネン</t>
    </rPh>
    <rPh sb="68" eb="70">
      <t>シショウ</t>
    </rPh>
    <rPh sb="74" eb="76">
      <t>ロウキュウ</t>
    </rPh>
    <rPh sb="83" eb="85">
      <t>コンゴ</t>
    </rPh>
    <rPh sb="85" eb="87">
      <t>キゾン</t>
    </rPh>
    <rPh sb="88" eb="90">
      <t>カンキョ</t>
    </rPh>
    <rPh sb="91" eb="93">
      <t>イジ</t>
    </rPh>
    <rPh sb="98" eb="100">
      <t>ネンカン</t>
    </rPh>
    <rPh sb="101" eb="103">
      <t>イジ</t>
    </rPh>
    <rPh sb="103" eb="105">
      <t>カンリ</t>
    </rPh>
    <rPh sb="105" eb="106">
      <t>トウ</t>
    </rPh>
    <rPh sb="107" eb="109">
      <t>ケイカク</t>
    </rPh>
    <rPh sb="111" eb="113">
      <t>カイリョウ</t>
    </rPh>
    <rPh sb="114" eb="116">
      <t>シュウゼン</t>
    </rPh>
    <rPh sb="116" eb="117">
      <t>トウ</t>
    </rPh>
    <rPh sb="119" eb="121">
      <t>キョウカ</t>
    </rPh>
    <rPh sb="122" eb="124">
      <t>ヒツヨウ</t>
    </rPh>
    <phoneticPr fontId="4"/>
  </si>
  <si>
    <r>
      <t>① 収益的収支比率
人口減少が目立ち下水道料金収入が減り事業運営や維持管理等が厳しい状況である。そのため他会計繰入金により維持している状況であります。今後も人口減少や修繕費等、維持管理費等が増えることが懸念されるため将来にむけて運営の検討が必要である。
④企業債残高対事業規模比率
年々、企業債の残高が減少していきますが今後老朽化に伴う適正な計画策定が必要である。
⑤経費回収率
近年と比較し類似団体平均値を上回った。人口の減少は以前と変わらないが、今後とも未納者対策等適正な使用料収入が確保できるよう取組んでいく。
⑥汚水処理原価
計画処理人口より過大でないため、処理場等の機能が効率的に稼働している。
⑦施設利用率
施設規模は現在に至り適正と判断する。今後、汚水処理人口の減少等を踏まえ</t>
    </r>
    <r>
      <rPr>
        <sz val="11"/>
        <rFont val="ＭＳ ゴシック"/>
        <family val="3"/>
        <charset val="128"/>
      </rPr>
      <t>遊休状態が</t>
    </r>
    <r>
      <rPr>
        <sz val="11"/>
        <color theme="1"/>
        <rFont val="ＭＳ ゴシック"/>
        <family val="3"/>
        <charset val="128"/>
      </rPr>
      <t xml:space="preserve">起きないよう分析し、施設規模を維持する必要がある。
⑧水洗化率
現在に至り、今後先も維持出来るように取り組み目標とする。
</t>
    </r>
    <rPh sb="2" eb="5">
      <t>シュウエキテキ</t>
    </rPh>
    <rPh sb="5" eb="7">
      <t>シュウシ</t>
    </rPh>
    <rPh sb="7" eb="9">
      <t>ヒリツ</t>
    </rPh>
    <rPh sb="10" eb="12">
      <t>ジンコウ</t>
    </rPh>
    <rPh sb="12" eb="14">
      <t>ゲンショウ</t>
    </rPh>
    <rPh sb="15" eb="17">
      <t>メダ</t>
    </rPh>
    <rPh sb="28" eb="30">
      <t>ジギョウ</t>
    </rPh>
    <rPh sb="30" eb="32">
      <t>ウンエイ</t>
    </rPh>
    <rPh sb="33" eb="35">
      <t>イジ</t>
    </rPh>
    <rPh sb="35" eb="37">
      <t>カンリ</t>
    </rPh>
    <rPh sb="37" eb="38">
      <t>トウ</t>
    </rPh>
    <rPh sb="39" eb="40">
      <t>キビ</t>
    </rPh>
    <rPh sb="42" eb="44">
      <t>ジョウキョウ</t>
    </rPh>
    <rPh sb="52" eb="54">
      <t>タカイ</t>
    </rPh>
    <rPh sb="54" eb="55">
      <t>ケイ</t>
    </rPh>
    <rPh sb="55" eb="58">
      <t>クリイレキン</t>
    </rPh>
    <rPh sb="61" eb="63">
      <t>イジ</t>
    </rPh>
    <rPh sb="67" eb="69">
      <t>ジョウキョウ</t>
    </rPh>
    <rPh sb="75" eb="77">
      <t>コンゴ</t>
    </rPh>
    <rPh sb="78" eb="80">
      <t>ジンコウ</t>
    </rPh>
    <rPh sb="80" eb="82">
      <t>ゲンショウ</t>
    </rPh>
    <rPh sb="83" eb="85">
      <t>シュウゼン</t>
    </rPh>
    <rPh sb="85" eb="86">
      <t>ヒ</t>
    </rPh>
    <rPh sb="86" eb="87">
      <t>トウ</t>
    </rPh>
    <rPh sb="88" eb="90">
      <t>イジ</t>
    </rPh>
    <rPh sb="90" eb="93">
      <t>カンリヒ</t>
    </rPh>
    <rPh sb="93" eb="94">
      <t>トウ</t>
    </rPh>
    <rPh sb="108" eb="110">
      <t>ショウライ</t>
    </rPh>
    <rPh sb="114" eb="116">
      <t>ウンエイ</t>
    </rPh>
    <rPh sb="117" eb="119">
      <t>ケントウ</t>
    </rPh>
    <rPh sb="120" eb="122">
      <t>ヒツヨウ</t>
    </rPh>
    <rPh sb="128" eb="130">
      <t>キギョウ</t>
    </rPh>
    <rPh sb="130" eb="131">
      <t>サイ</t>
    </rPh>
    <rPh sb="131" eb="133">
      <t>ザンダカ</t>
    </rPh>
    <rPh sb="133" eb="134">
      <t>タイ</t>
    </rPh>
    <rPh sb="134" eb="136">
      <t>ジギョウ</t>
    </rPh>
    <rPh sb="136" eb="138">
      <t>キボ</t>
    </rPh>
    <rPh sb="138" eb="140">
      <t>ヒリツ</t>
    </rPh>
    <rPh sb="141" eb="143">
      <t>ネンネン</t>
    </rPh>
    <rPh sb="144" eb="146">
      <t>キギョウ</t>
    </rPh>
    <rPh sb="146" eb="147">
      <t>サイ</t>
    </rPh>
    <rPh sb="148" eb="150">
      <t>ザンダカ</t>
    </rPh>
    <rPh sb="151" eb="153">
      <t>ゲンショウ</t>
    </rPh>
    <rPh sb="160" eb="162">
      <t>コンゴ</t>
    </rPh>
    <rPh sb="162" eb="165">
      <t>ロウキュウカ</t>
    </rPh>
    <rPh sb="166" eb="167">
      <t>トモナ</t>
    </rPh>
    <rPh sb="176" eb="178">
      <t>ヒツヨウ</t>
    </rPh>
    <rPh sb="184" eb="186">
      <t>ケイヒ</t>
    </rPh>
    <rPh sb="186" eb="189">
      <t>カイシュウリツ</t>
    </rPh>
    <rPh sb="190" eb="192">
      <t>キンネン</t>
    </rPh>
    <rPh sb="193" eb="195">
      <t>ヒカク</t>
    </rPh>
    <rPh sb="196" eb="198">
      <t>ルイジ</t>
    </rPh>
    <rPh sb="198" eb="200">
      <t>ダンタイ</t>
    </rPh>
    <rPh sb="200" eb="202">
      <t>ヘイキン</t>
    </rPh>
    <rPh sb="202" eb="203">
      <t>チ</t>
    </rPh>
    <rPh sb="204" eb="206">
      <t>ウワマワ</t>
    </rPh>
    <rPh sb="209" eb="211">
      <t>ジンコウ</t>
    </rPh>
    <rPh sb="212" eb="214">
      <t>ゲンショウ</t>
    </rPh>
    <rPh sb="215" eb="217">
      <t>イゼン</t>
    </rPh>
    <rPh sb="218" eb="219">
      <t>カ</t>
    </rPh>
    <rPh sb="229" eb="232">
      <t>ミノウシャ</t>
    </rPh>
    <rPh sb="234" eb="235">
      <t>トウ</t>
    </rPh>
    <rPh sb="235" eb="237">
      <t>テキセイ</t>
    </rPh>
    <rPh sb="238" eb="241">
      <t>シヨウリョウ</t>
    </rPh>
    <rPh sb="241" eb="243">
      <t>シュウニュウ</t>
    </rPh>
    <rPh sb="244" eb="246">
      <t>カクホ</t>
    </rPh>
    <rPh sb="260" eb="262">
      <t>オスイ</t>
    </rPh>
    <rPh sb="262" eb="264">
      <t>ショリ</t>
    </rPh>
    <rPh sb="264" eb="266">
      <t>ゲンカ</t>
    </rPh>
    <rPh sb="267" eb="269">
      <t>ケイカク</t>
    </rPh>
    <rPh sb="269" eb="271">
      <t>ショリ</t>
    </rPh>
    <rPh sb="271" eb="273">
      <t>ジンコウ</t>
    </rPh>
    <rPh sb="275" eb="277">
      <t>カダイ</t>
    </rPh>
    <rPh sb="283" eb="286">
      <t>ショリジョウ</t>
    </rPh>
    <rPh sb="286" eb="287">
      <t>トウ</t>
    </rPh>
    <rPh sb="288" eb="290">
      <t>キノウ</t>
    </rPh>
    <rPh sb="291" eb="294">
      <t>コウリツテキ</t>
    </rPh>
    <rPh sb="295" eb="297">
      <t>カドウ</t>
    </rPh>
    <rPh sb="304" eb="306">
      <t>シセツ</t>
    </rPh>
    <rPh sb="306" eb="309">
      <t>リヨウリツ</t>
    </rPh>
    <rPh sb="310" eb="312">
      <t>シセツ</t>
    </rPh>
    <rPh sb="312" eb="314">
      <t>キボ</t>
    </rPh>
    <rPh sb="315" eb="317">
      <t>ゲンザイ</t>
    </rPh>
    <rPh sb="318" eb="319">
      <t>イタ</t>
    </rPh>
    <rPh sb="320" eb="322">
      <t>テキセイ</t>
    </rPh>
    <rPh sb="323" eb="325">
      <t>ハンダン</t>
    </rPh>
    <rPh sb="328" eb="330">
      <t>コンゴ</t>
    </rPh>
    <rPh sb="331" eb="333">
      <t>オスイ</t>
    </rPh>
    <rPh sb="333" eb="335">
      <t>ショリ</t>
    </rPh>
    <rPh sb="335" eb="337">
      <t>ジンコウ</t>
    </rPh>
    <rPh sb="338" eb="340">
      <t>ゲンショウ</t>
    </rPh>
    <rPh sb="340" eb="341">
      <t>トウ</t>
    </rPh>
    <rPh sb="342" eb="343">
      <t>フ</t>
    </rPh>
    <rPh sb="345" eb="347">
      <t>ユウキュウ</t>
    </rPh>
    <rPh sb="347" eb="349">
      <t>ジョウタイ</t>
    </rPh>
    <rPh sb="350" eb="351">
      <t>オ</t>
    </rPh>
    <rPh sb="356" eb="358">
      <t>ブンセキ</t>
    </rPh>
    <rPh sb="360" eb="362">
      <t>シセツ</t>
    </rPh>
    <rPh sb="362" eb="364">
      <t>キボ</t>
    </rPh>
    <rPh sb="365" eb="367">
      <t>イジ</t>
    </rPh>
    <rPh sb="369" eb="371">
      <t>ヒツヨウ</t>
    </rPh>
    <rPh sb="377" eb="380">
      <t>スイセンカ</t>
    </rPh>
    <rPh sb="380" eb="381">
      <t>リツ</t>
    </rPh>
    <rPh sb="382" eb="384">
      <t>ゲンザイ</t>
    </rPh>
    <rPh sb="385" eb="386">
      <t>イタ</t>
    </rPh>
    <rPh sb="388" eb="390">
      <t>コンゴ</t>
    </rPh>
    <rPh sb="390" eb="391">
      <t>サキ</t>
    </rPh>
    <rPh sb="392" eb="396">
      <t>イジデキ</t>
    </rPh>
    <rPh sb="400" eb="401">
      <t>ト</t>
    </rPh>
    <rPh sb="402" eb="403">
      <t>ク</t>
    </rPh>
    <rPh sb="404" eb="406">
      <t>モクヒョウ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</si>
</sst>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348672"/>
        <c:axId val="623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62348672"/>
        <c:axId val="62363136"/>
      </c:lineChart>
      <c:dateAx>
        <c:axId val="62348672"/>
        <c:scaling>
          <c:orientation val="minMax"/>
        </c:scaling>
        <c:delete val="1"/>
        <c:axPos val="b"/>
        <c:numFmt formatCode="ge" sourceLinked="1"/>
        <c:majorTickMark val="none"/>
        <c:minorTickMark val="none"/>
        <c:tickLblPos val="none"/>
        <c:crossAx val="62363136"/>
        <c:crosses val="autoZero"/>
        <c:auto val="1"/>
        <c:lblOffset val="100"/>
        <c:baseTimeUnit val="years"/>
      </c:dateAx>
      <c:valAx>
        <c:axId val="623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c:v>
                </c:pt>
                <c:pt idx="1">
                  <c:v>61.5</c:v>
                </c:pt>
                <c:pt idx="2">
                  <c:v>57.5</c:v>
                </c:pt>
                <c:pt idx="3">
                  <c:v>59</c:v>
                </c:pt>
                <c:pt idx="4">
                  <c:v>57.5</c:v>
                </c:pt>
              </c:numCache>
            </c:numRef>
          </c:val>
        </c:ser>
        <c:dLbls>
          <c:showLegendKey val="0"/>
          <c:showVal val="0"/>
          <c:showCatName val="0"/>
          <c:showSerName val="0"/>
          <c:showPercent val="0"/>
          <c:showBubbleSize val="0"/>
        </c:dLbls>
        <c:gapWidth val="150"/>
        <c:axId val="105213952"/>
        <c:axId val="1052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05213952"/>
        <c:axId val="105215872"/>
      </c:lineChart>
      <c:dateAx>
        <c:axId val="105213952"/>
        <c:scaling>
          <c:orientation val="minMax"/>
        </c:scaling>
        <c:delete val="1"/>
        <c:axPos val="b"/>
        <c:numFmt formatCode="ge" sourceLinked="1"/>
        <c:majorTickMark val="none"/>
        <c:minorTickMark val="none"/>
        <c:tickLblPos val="none"/>
        <c:crossAx val="105215872"/>
        <c:crosses val="autoZero"/>
        <c:auto val="1"/>
        <c:lblOffset val="100"/>
        <c:baseTimeUnit val="years"/>
      </c:dateAx>
      <c:valAx>
        <c:axId val="1052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0562688"/>
        <c:axId val="1105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10562688"/>
        <c:axId val="110564864"/>
      </c:lineChart>
      <c:dateAx>
        <c:axId val="110562688"/>
        <c:scaling>
          <c:orientation val="minMax"/>
        </c:scaling>
        <c:delete val="1"/>
        <c:axPos val="b"/>
        <c:numFmt formatCode="ge" sourceLinked="1"/>
        <c:majorTickMark val="none"/>
        <c:minorTickMark val="none"/>
        <c:tickLblPos val="none"/>
        <c:crossAx val="110564864"/>
        <c:crosses val="autoZero"/>
        <c:auto val="1"/>
        <c:lblOffset val="100"/>
        <c:baseTimeUnit val="years"/>
      </c:dateAx>
      <c:valAx>
        <c:axId val="1105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100.42</c:v>
                </c:pt>
                <c:pt idx="1">
                  <c:v>117.24</c:v>
                </c:pt>
                <c:pt idx="2">
                  <c:v>118.57</c:v>
                </c:pt>
                <c:pt idx="3">
                  <c:v>96.04</c:v>
                </c:pt>
                <c:pt idx="4">
                  <c:v>103.1</c:v>
                </c:pt>
              </c:numCache>
            </c:numRef>
          </c:val>
        </c:ser>
        <c:dLbls>
          <c:showLegendKey val="0"/>
          <c:showVal val="0"/>
          <c:showCatName val="0"/>
          <c:showSerName val="0"/>
          <c:showPercent val="0"/>
          <c:showBubbleSize val="0"/>
        </c:dLbls>
        <c:gapWidth val="150"/>
        <c:axId val="62376960"/>
        <c:axId val="966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76960"/>
        <c:axId val="96601216"/>
      </c:lineChart>
      <c:dateAx>
        <c:axId val="62376960"/>
        <c:scaling>
          <c:orientation val="minMax"/>
        </c:scaling>
        <c:delete val="1"/>
        <c:axPos val="b"/>
        <c:numFmt formatCode="ge" sourceLinked="1"/>
        <c:majorTickMark val="none"/>
        <c:minorTickMark val="none"/>
        <c:tickLblPos val="none"/>
        <c:crossAx val="96601216"/>
        <c:crosses val="autoZero"/>
        <c:auto val="1"/>
        <c:lblOffset val="100"/>
        <c:baseTimeUnit val="years"/>
      </c:dateAx>
      <c:valAx>
        <c:axId val="966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31424"/>
        <c:axId val="966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31424"/>
        <c:axId val="96633600"/>
      </c:lineChart>
      <c:dateAx>
        <c:axId val="96631424"/>
        <c:scaling>
          <c:orientation val="minMax"/>
        </c:scaling>
        <c:delete val="1"/>
        <c:axPos val="b"/>
        <c:numFmt formatCode="ge" sourceLinked="1"/>
        <c:majorTickMark val="none"/>
        <c:minorTickMark val="none"/>
        <c:tickLblPos val="none"/>
        <c:crossAx val="96633600"/>
        <c:crosses val="autoZero"/>
        <c:auto val="1"/>
        <c:lblOffset val="100"/>
        <c:baseTimeUnit val="years"/>
      </c:dateAx>
      <c:valAx>
        <c:axId val="966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38240"/>
        <c:axId val="969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38240"/>
        <c:axId val="96944512"/>
      </c:lineChart>
      <c:dateAx>
        <c:axId val="96938240"/>
        <c:scaling>
          <c:orientation val="minMax"/>
        </c:scaling>
        <c:delete val="1"/>
        <c:axPos val="b"/>
        <c:numFmt formatCode="ge" sourceLinked="1"/>
        <c:majorTickMark val="none"/>
        <c:minorTickMark val="none"/>
        <c:tickLblPos val="none"/>
        <c:crossAx val="96944512"/>
        <c:crosses val="autoZero"/>
        <c:auto val="1"/>
        <c:lblOffset val="100"/>
        <c:baseTimeUnit val="years"/>
      </c:dateAx>
      <c:valAx>
        <c:axId val="969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72800"/>
        <c:axId val="969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72800"/>
        <c:axId val="96974720"/>
      </c:lineChart>
      <c:dateAx>
        <c:axId val="96972800"/>
        <c:scaling>
          <c:orientation val="minMax"/>
        </c:scaling>
        <c:delete val="1"/>
        <c:axPos val="b"/>
        <c:numFmt formatCode="ge" sourceLinked="1"/>
        <c:majorTickMark val="none"/>
        <c:minorTickMark val="none"/>
        <c:tickLblPos val="none"/>
        <c:crossAx val="96974720"/>
        <c:crosses val="autoZero"/>
        <c:auto val="1"/>
        <c:lblOffset val="100"/>
        <c:baseTimeUnit val="years"/>
      </c:dateAx>
      <c:valAx>
        <c:axId val="969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02528"/>
        <c:axId val="985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02528"/>
        <c:axId val="98516992"/>
      </c:lineChart>
      <c:dateAx>
        <c:axId val="98502528"/>
        <c:scaling>
          <c:orientation val="minMax"/>
        </c:scaling>
        <c:delete val="1"/>
        <c:axPos val="b"/>
        <c:numFmt formatCode="ge" sourceLinked="1"/>
        <c:majorTickMark val="none"/>
        <c:minorTickMark val="none"/>
        <c:tickLblPos val="none"/>
        <c:crossAx val="98516992"/>
        <c:crosses val="autoZero"/>
        <c:auto val="1"/>
        <c:lblOffset val="100"/>
        <c:baseTimeUnit val="years"/>
      </c:dateAx>
      <c:valAx>
        <c:axId val="985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383.67</c:v>
                </c:pt>
                <c:pt idx="1">
                  <c:v>355.7</c:v>
                </c:pt>
                <c:pt idx="2">
                  <c:v>298.3</c:v>
                </c:pt>
                <c:pt idx="3">
                  <c:v>301.22000000000003</c:v>
                </c:pt>
                <c:pt idx="4" formatCode="#,##0.00;&quot;△&quot;#,##0.00">
                  <c:v>0</c:v>
                </c:pt>
              </c:numCache>
            </c:numRef>
          </c:val>
        </c:ser>
        <c:dLbls>
          <c:showLegendKey val="0"/>
          <c:showVal val="0"/>
          <c:showCatName val="0"/>
          <c:showSerName val="0"/>
          <c:showPercent val="0"/>
          <c:showBubbleSize val="0"/>
        </c:dLbls>
        <c:gapWidth val="150"/>
        <c:axId val="98547200"/>
        <c:axId val="985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98547200"/>
        <c:axId val="98549120"/>
      </c:lineChart>
      <c:dateAx>
        <c:axId val="98547200"/>
        <c:scaling>
          <c:orientation val="minMax"/>
        </c:scaling>
        <c:delete val="1"/>
        <c:axPos val="b"/>
        <c:numFmt formatCode="ge" sourceLinked="1"/>
        <c:majorTickMark val="none"/>
        <c:minorTickMark val="none"/>
        <c:tickLblPos val="none"/>
        <c:crossAx val="98549120"/>
        <c:crosses val="autoZero"/>
        <c:auto val="1"/>
        <c:lblOffset val="100"/>
        <c:baseTimeUnit val="years"/>
      </c:dateAx>
      <c:valAx>
        <c:axId val="985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45.16</c:v>
                </c:pt>
                <c:pt idx="1">
                  <c:v>40.94</c:v>
                </c:pt>
                <c:pt idx="2">
                  <c:v>46.82</c:v>
                </c:pt>
                <c:pt idx="3">
                  <c:v>42.64</c:v>
                </c:pt>
                <c:pt idx="4">
                  <c:v>60.86</c:v>
                </c:pt>
              </c:numCache>
            </c:numRef>
          </c:val>
        </c:ser>
        <c:dLbls>
          <c:showLegendKey val="0"/>
          <c:showVal val="0"/>
          <c:showCatName val="0"/>
          <c:showSerName val="0"/>
          <c:showPercent val="0"/>
          <c:showBubbleSize val="0"/>
        </c:dLbls>
        <c:gapWidth val="150"/>
        <c:axId val="104887424"/>
        <c:axId val="1048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04887424"/>
        <c:axId val="104889344"/>
      </c:lineChart>
      <c:dateAx>
        <c:axId val="104887424"/>
        <c:scaling>
          <c:orientation val="minMax"/>
        </c:scaling>
        <c:delete val="1"/>
        <c:axPos val="b"/>
        <c:numFmt formatCode="ge" sourceLinked="1"/>
        <c:majorTickMark val="none"/>
        <c:minorTickMark val="none"/>
        <c:tickLblPos val="none"/>
        <c:crossAx val="104889344"/>
        <c:crosses val="autoZero"/>
        <c:auto val="1"/>
        <c:lblOffset val="100"/>
        <c:baseTimeUnit val="years"/>
      </c:dateAx>
      <c:valAx>
        <c:axId val="1048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190.34</c:v>
                </c:pt>
                <c:pt idx="1">
                  <c:v>230.35</c:v>
                </c:pt>
                <c:pt idx="2">
                  <c:v>197.25</c:v>
                </c:pt>
                <c:pt idx="3">
                  <c:v>199.84</c:v>
                </c:pt>
                <c:pt idx="4">
                  <c:v>173.8</c:v>
                </c:pt>
              </c:numCache>
            </c:numRef>
          </c:val>
        </c:ser>
        <c:dLbls>
          <c:showLegendKey val="0"/>
          <c:showVal val="0"/>
          <c:showCatName val="0"/>
          <c:showSerName val="0"/>
          <c:showPercent val="0"/>
          <c:showBubbleSize val="0"/>
        </c:dLbls>
        <c:gapWidth val="150"/>
        <c:axId val="105185664"/>
        <c:axId val="1051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05185664"/>
        <c:axId val="105187584"/>
      </c:lineChart>
      <c:dateAx>
        <c:axId val="105185664"/>
        <c:scaling>
          <c:orientation val="minMax"/>
        </c:scaling>
        <c:delete val="1"/>
        <c:axPos val="b"/>
        <c:numFmt formatCode="ge" sourceLinked="1"/>
        <c:majorTickMark val="none"/>
        <c:minorTickMark val="none"/>
        <c:tickLblPos val="none"/>
        <c:crossAx val="105187584"/>
        <c:crosses val="autoZero"/>
        <c:auto val="1"/>
        <c:lblOffset val="100"/>
        <c:baseTimeUnit val="years"/>
      </c:dateAx>
      <c:valAx>
        <c:axId val="1051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渡名喜村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389</v>
      </c>
      <c r="AM8" s="47"/>
      <c r="AN8" s="47"/>
      <c r="AO8" s="47"/>
      <c r="AP8" s="47"/>
      <c r="AQ8" s="47"/>
      <c r="AR8" s="47"/>
      <c r="AS8" s="47"/>
      <c r="AT8" s="43">
        <f>データ!S6</f>
        <v>3.87</v>
      </c>
      <c r="AU8" s="43"/>
      <c r="AV8" s="43"/>
      <c r="AW8" s="43"/>
      <c r="AX8" s="43"/>
      <c r="AY8" s="43"/>
      <c r="AZ8" s="43"/>
      <c r="BA8" s="43"/>
      <c r="BB8" s="43">
        <f>データ!T6</f>
        <v>100.52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100</v>
      </c>
      <c r="Q10" s="43"/>
      <c r="R10" s="43"/>
      <c r="S10" s="43"/>
      <c r="T10" s="43"/>
      <c r="U10" s="43"/>
      <c r="V10" s="43"/>
      <c r="W10" s="43">
        <f>データ!P6</f>
        <v>100</v>
      </c>
      <c r="X10" s="43"/>
      <c r="Y10" s="43"/>
      <c r="Z10" s="43"/>
      <c r="AA10" s="43"/>
      <c r="AB10" s="43"/>
      <c r="AC10" s="43"/>
      <c r="AD10" s="47">
        <f>データ!Q6</f>
        <v>1720</v>
      </c>
      <c r="AE10" s="47"/>
      <c r="AF10" s="47"/>
      <c r="AG10" s="47"/>
      <c r="AH10" s="47"/>
      <c r="AI10" s="47"/>
      <c r="AJ10" s="47"/>
      <c r="AK10" s="2"/>
      <c r="AL10" s="47">
        <f>データ!U6</f>
        <v>377</v>
      </c>
      <c r="AM10" s="47"/>
      <c r="AN10" s="47"/>
      <c r="AO10" s="47"/>
      <c r="AP10" s="47"/>
      <c r="AQ10" s="47"/>
      <c r="AR10" s="47"/>
      <c r="AS10" s="47"/>
      <c r="AT10" s="43">
        <f>データ!V6</f>
        <v>0.11</v>
      </c>
      <c r="AU10" s="43"/>
      <c r="AV10" s="43"/>
      <c r="AW10" s="43"/>
      <c r="AX10" s="43"/>
      <c r="AY10" s="43"/>
      <c r="AZ10" s="43"/>
      <c r="BA10" s="43"/>
      <c r="BB10" s="43">
        <f>データ!W6</f>
        <v>3427.27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473561</v>
      </c>
      <c r="D6" s="31">
        <f t="shared" si="3"/>
        <v>47</v>
      </c>
      <c r="E6" s="31">
        <f t="shared" si="3"/>
        <v>17</v>
      </c>
      <c r="F6" s="31">
        <f t="shared" si="3"/>
        <v>5</v>
      </c>
      <c r="G6" s="31">
        <f t="shared" si="3"/>
        <v>0</v>
      </c>
      <c r="H6" s="31" t="str">
        <f t="shared" si="3"/>
        <v>沖縄県　渡名喜村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100</v>
      </c>
      <c r="P6" s="32">
        <f t="shared" si="3"/>
        <v>100</v>
      </c>
      <c r="Q6" s="32">
        <f t="shared" si="3"/>
        <v>1720</v>
      </c>
      <c r="R6" s="32">
        <f t="shared" si="3"/>
        <v>389</v>
      </c>
      <c r="S6" s="32">
        <f t="shared" si="3"/>
        <v>3.87</v>
      </c>
      <c r="T6" s="32">
        <f t="shared" si="3"/>
        <v>100.52</v>
      </c>
      <c r="U6" s="32">
        <f t="shared" si="3"/>
        <v>377</v>
      </c>
      <c r="V6" s="32">
        <f t="shared" si="3"/>
        <v>0.11</v>
      </c>
      <c r="W6" s="32">
        <f t="shared" si="3"/>
        <v>3427.27</v>
      </c>
      <c r="X6" s="33">
        <f>IF(X7="",NA(),X7)</f>
        <v>100.42</v>
      </c>
      <c r="Y6" s="33">
        <f t="shared" ref="Y6:AG6" si="4">IF(Y7="",NA(),Y7)</f>
        <v>117.24</v>
      </c>
      <c r="Z6" s="33">
        <f t="shared" si="4"/>
        <v>118.57</v>
      </c>
      <c r="AA6" s="33">
        <f t="shared" si="4"/>
        <v>96.04</v>
      </c>
      <c r="AB6" s="33">
        <f t="shared" si="4"/>
        <v>103.1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383.67</v>
      </c>
      <c r="BF6" s="33">
        <f t="shared" ref="BF6:BN6" si="7">IF(BF7="",NA(),BF7)</f>
        <v>355.7</v>
      </c>
      <c r="BG6" s="33">
        <f t="shared" si="7"/>
        <v>298.3</v>
      </c>
      <c r="BH6" s="33">
        <f t="shared" si="7"/>
        <v>301.22000000000003</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45.16</v>
      </c>
      <c r="BQ6" s="33">
        <f t="shared" ref="BQ6:BY6" si="8">IF(BQ7="",NA(),BQ7)</f>
        <v>40.94</v>
      </c>
      <c r="BR6" s="33">
        <f t="shared" si="8"/>
        <v>46.82</v>
      </c>
      <c r="BS6" s="33">
        <f t="shared" si="8"/>
        <v>42.64</v>
      </c>
      <c r="BT6" s="33">
        <f t="shared" si="8"/>
        <v>60.86</v>
      </c>
      <c r="BU6" s="33">
        <f t="shared" si="8"/>
        <v>42.13</v>
      </c>
      <c r="BV6" s="33">
        <f t="shared" si="8"/>
        <v>42.48</v>
      </c>
      <c r="BW6" s="33">
        <f t="shared" si="8"/>
        <v>50.9</v>
      </c>
      <c r="BX6" s="33">
        <f t="shared" si="8"/>
        <v>50.82</v>
      </c>
      <c r="BY6" s="33">
        <f t="shared" si="8"/>
        <v>52.19</v>
      </c>
      <c r="BZ6" s="32" t="str">
        <f>IF(BZ7="","",IF(BZ7="-","【-】","【"&amp;SUBSTITUTE(TEXT(BZ7,"#,##0.00"),"-","△")&amp;"】"))</f>
        <v>【52.78】</v>
      </c>
      <c r="CA6" s="33">
        <f>IF(CA7="",NA(),CA7)</f>
        <v>190.34</v>
      </c>
      <c r="CB6" s="33">
        <f t="shared" ref="CB6:CJ6" si="9">IF(CB7="",NA(),CB7)</f>
        <v>230.35</v>
      </c>
      <c r="CC6" s="33">
        <f t="shared" si="9"/>
        <v>197.25</v>
      </c>
      <c r="CD6" s="33">
        <f t="shared" si="9"/>
        <v>199.84</v>
      </c>
      <c r="CE6" s="33">
        <f t="shared" si="9"/>
        <v>173.8</v>
      </c>
      <c r="CF6" s="33">
        <f t="shared" si="9"/>
        <v>348.41</v>
      </c>
      <c r="CG6" s="33">
        <f t="shared" si="9"/>
        <v>343.8</v>
      </c>
      <c r="CH6" s="33">
        <f t="shared" si="9"/>
        <v>293.27</v>
      </c>
      <c r="CI6" s="33">
        <f t="shared" si="9"/>
        <v>300.52</v>
      </c>
      <c r="CJ6" s="33">
        <f t="shared" si="9"/>
        <v>296.14</v>
      </c>
      <c r="CK6" s="32" t="str">
        <f>IF(CK7="","",IF(CK7="-","【-】","【"&amp;SUBSTITUTE(TEXT(CK7,"#,##0.00"),"-","△")&amp;"】"))</f>
        <v>【289.81】</v>
      </c>
      <c r="CL6" s="33">
        <f>IF(CL7="",NA(),CL7)</f>
        <v>58</v>
      </c>
      <c r="CM6" s="33">
        <f t="shared" ref="CM6:CU6" si="10">IF(CM7="",NA(),CM7)</f>
        <v>61.5</v>
      </c>
      <c r="CN6" s="33">
        <f t="shared" si="10"/>
        <v>57.5</v>
      </c>
      <c r="CO6" s="33">
        <f t="shared" si="10"/>
        <v>59</v>
      </c>
      <c r="CP6" s="33">
        <f t="shared" si="10"/>
        <v>57.5</v>
      </c>
      <c r="CQ6" s="33">
        <f t="shared" si="10"/>
        <v>46.85</v>
      </c>
      <c r="CR6" s="33">
        <f t="shared" si="10"/>
        <v>46.06</v>
      </c>
      <c r="CS6" s="33">
        <f t="shared" si="10"/>
        <v>53.78</v>
      </c>
      <c r="CT6" s="33">
        <f t="shared" si="10"/>
        <v>53.24</v>
      </c>
      <c r="CU6" s="33">
        <f t="shared" si="10"/>
        <v>52.31</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473561</v>
      </c>
      <c r="D7" s="35">
        <v>47</v>
      </c>
      <c r="E7" s="35">
        <v>17</v>
      </c>
      <c r="F7" s="35">
        <v>5</v>
      </c>
      <c r="G7" s="35">
        <v>0</v>
      </c>
      <c r="H7" s="35" t="s">
        <v>96</v>
      </c>
      <c r="I7" s="35" t="s">
        <v>97</v>
      </c>
      <c r="J7" s="35" t="s">
        <v>98</v>
      </c>
      <c r="K7" s="35" t="s">
        <v>99</v>
      </c>
      <c r="L7" s="35" t="s">
        <v>100</v>
      </c>
      <c r="M7" s="36" t="s">
        <v>101</v>
      </c>
      <c r="N7" s="36" t="s">
        <v>102</v>
      </c>
      <c r="O7" s="36">
        <v>100</v>
      </c>
      <c r="P7" s="36">
        <v>100</v>
      </c>
      <c r="Q7" s="36">
        <v>1720</v>
      </c>
      <c r="R7" s="36">
        <v>389</v>
      </c>
      <c r="S7" s="36">
        <v>3.87</v>
      </c>
      <c r="T7" s="36">
        <v>100.52</v>
      </c>
      <c r="U7" s="36">
        <v>377</v>
      </c>
      <c r="V7" s="36">
        <v>0.11</v>
      </c>
      <c r="W7" s="36">
        <v>3427.27</v>
      </c>
      <c r="X7" s="36">
        <v>100.42</v>
      </c>
      <c r="Y7" s="36">
        <v>117.24</v>
      </c>
      <c r="Z7" s="36">
        <v>118.57</v>
      </c>
      <c r="AA7" s="36">
        <v>96.04</v>
      </c>
      <c r="AB7" s="36">
        <v>103.1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383.67</v>
      </c>
      <c r="BF7" s="36">
        <v>355.7</v>
      </c>
      <c r="BG7" s="36">
        <v>298.3</v>
      </c>
      <c r="BH7" s="36">
        <v>301.22000000000003</v>
      </c>
      <c r="BI7" s="36">
        <v>0</v>
      </c>
      <c r="BJ7" s="36">
        <v>1224.75</v>
      </c>
      <c r="BK7" s="36">
        <v>1144.05</v>
      </c>
      <c r="BL7" s="36">
        <v>1126.77</v>
      </c>
      <c r="BM7" s="36">
        <v>1044.8</v>
      </c>
      <c r="BN7" s="36">
        <v>1081.8</v>
      </c>
      <c r="BO7" s="36">
        <v>1015.77</v>
      </c>
      <c r="BP7" s="36">
        <v>45.16</v>
      </c>
      <c r="BQ7" s="36">
        <v>40.94</v>
      </c>
      <c r="BR7" s="36">
        <v>46.82</v>
      </c>
      <c r="BS7" s="36">
        <v>42.64</v>
      </c>
      <c r="BT7" s="36">
        <v>60.86</v>
      </c>
      <c r="BU7" s="36">
        <v>42.13</v>
      </c>
      <c r="BV7" s="36">
        <v>42.48</v>
      </c>
      <c r="BW7" s="36">
        <v>50.9</v>
      </c>
      <c r="BX7" s="36">
        <v>50.82</v>
      </c>
      <c r="BY7" s="36">
        <v>52.19</v>
      </c>
      <c r="BZ7" s="36">
        <v>52.78</v>
      </c>
      <c r="CA7" s="36">
        <v>190.34</v>
      </c>
      <c r="CB7" s="36">
        <v>230.35</v>
      </c>
      <c r="CC7" s="36">
        <v>197.25</v>
      </c>
      <c r="CD7" s="36">
        <v>199.84</v>
      </c>
      <c r="CE7" s="36">
        <v>173.8</v>
      </c>
      <c r="CF7" s="36">
        <v>348.41</v>
      </c>
      <c r="CG7" s="36">
        <v>343.8</v>
      </c>
      <c r="CH7" s="36">
        <v>293.27</v>
      </c>
      <c r="CI7" s="36">
        <v>300.52</v>
      </c>
      <c r="CJ7" s="36">
        <v>296.14</v>
      </c>
      <c r="CK7" s="36">
        <v>289.81</v>
      </c>
      <c r="CL7" s="36">
        <v>58</v>
      </c>
      <c r="CM7" s="36">
        <v>61.5</v>
      </c>
      <c r="CN7" s="36">
        <v>57.5</v>
      </c>
      <c r="CO7" s="36">
        <v>59</v>
      </c>
      <c r="CP7" s="36">
        <v>57.5</v>
      </c>
      <c r="CQ7" s="36">
        <v>46.85</v>
      </c>
      <c r="CR7" s="36">
        <v>46.06</v>
      </c>
      <c r="CS7" s="36">
        <v>53.78</v>
      </c>
      <c r="CT7" s="36">
        <v>53.24</v>
      </c>
      <c r="CU7" s="36">
        <v>52.31</v>
      </c>
      <c r="CV7" s="36">
        <v>52.74</v>
      </c>
      <c r="CW7" s="36">
        <v>100</v>
      </c>
      <c r="CX7" s="36">
        <v>100</v>
      </c>
      <c r="CY7" s="36">
        <v>100</v>
      </c>
      <c r="CZ7" s="36">
        <v>100</v>
      </c>
      <c r="DA7" s="36">
        <v>100</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2017-02-17T09:35:39Z</cp:lastPrinted>
  <dcterms:created xsi:type="dcterms:W3CDTF">2017-02-08T03:17:07Z</dcterms:created>
  <dcterms:modified xsi:type="dcterms:W3CDTF">2017-02-21T05:47:59Z</dcterms:modified>
</cp:coreProperties>
</file>