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770" yWindow="3795"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<sst xmlns="http://schemas.openxmlformats.org/spreadsheetml/2006/main" count="218" uniqueCount="108">
  <si>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</si>
  <si>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</si>
  <si>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</si>
  <si>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</si>
  <si>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</si>
  <si>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</si>
  <si>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</si>
  <si>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</si>
  <si>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</si>
  <si>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</si>
  <si>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</si>
  <si>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</si>
  <si>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</si>
  <si>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</si>
  <si>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</si>
  <si>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</si>
  <si>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</si>
  <si>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</si>
  <si>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</si>
  <si>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</si>
  <si>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</si>
  <si>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</si>
  <si>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</si>
  <si>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</si>
  <si>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</si>
  <si>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</si>
  <si>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</si>
  <si>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</si>
  <si>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</si>
  <si>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</si>
  <si>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</si>
  <si>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</si>
  <si>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</si>
  <si>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</si>
  <si>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</si>
  <si>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</si>
  <si>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</si>
  <si>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</si>
  <si>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</si>
  <si>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</si>
  <si>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</si>
  <si>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</si>
  <si>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</si>
  <si>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</si>
  <si>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</si>
  <si>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</si>
  <si>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</si>
  <si>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</si>
  <si>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</si>
  <si>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</si>
  <si>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</si>
  <si>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</si>
  <si>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</si>
  <si>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</si>
  <si>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</si>
  <si>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</si>
  <si>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</si>
  <si>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</si>
  <si>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</si>
  <si>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</si>
  <si>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</si>
  <si>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</si>
  <si>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</si>
  <si>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</si>
  <si>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</si>
  <si>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</si>
  <si>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</si>
  <si>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</si>
  <si>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</si>
  <si>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</si>
  <si>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</si>
  <si>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</si>
  <si>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</si>
  <si>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</si>
  <si>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</si>
  <si>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</si>
  <si>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</si>
  <si>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</si>
  <si>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</si>
  <si>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</si>
  <si>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</si>
  <si>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</si>
  <si>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</si>
  <si>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</si>
  <si>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</si>
  <si>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</si>
  <si>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</si>
  <si>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</si>
  <si>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</si>
  <si>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</si>
  <si>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</si>
  <si>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</si>
  <si>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</si>
  <si>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粟国村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</si>
  <si>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</si>
  <si>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</si>
  <si>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</si>
  <si>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</si>
  <si>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</si>
  <si>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</si>
  <si>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</si>
  <si>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</si>
  <si>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</si>
  <si>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</si>
  <si>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</si>
  <si>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①各年度平均値を下回っており施設設備費用増が考えられるが、新たな費用削減に取り組んでいかなければならない。
④各年度平均値を下回っているが、今後老朽化に伴う更新が必要で検討が必要である。
⑤料金の回収率は、平均値より高いが、今後さらなる料金徴収強化の未納対策等、適切な対策の検討が必要である。
⑥維持管理費が主な高額の要因であるが、今後、管理費の再点検等を実施し改善が必要である。
⑦利用率は全国平均を若干下回っており、施設の活用をするための適切な施設規模の検討が必要である。
⑧有収率は75％と全国平均値ではあるが、今後、老朽管など漏水が考えられ、管路の漏水対策や新設などの必要と考えられる。</t>
    <rPh sb="1" eb="2">
      <t>カク</t>
    </rPh>
    <rPh sb="2" eb="4">
      <t>ネンド</t>
    </rPh>
    <rPh sb="4" eb="6">
      <t>ヘイキン</t>
    </rPh>
    <rPh sb="6" eb="7">
      <t>チ</t>
    </rPh>
    <rPh sb="8" eb="10">
      <t>シタマワ</t>
    </rPh>
    <rPh sb="14" eb="16">
      <t>シセツ</t>
    </rPh>
    <rPh sb="16" eb="18">
      <t>セツビ</t>
    </rPh>
    <rPh sb="18" eb="20">
      <t>ヒヨウ</t>
    </rPh>
    <rPh sb="20" eb="21">
      <t>ゾウ</t>
    </rPh>
    <rPh sb="22" eb="23">
      <t>カンガ</t>
    </rPh>
    <rPh sb="29" eb="30">
      <t>アラ</t>
    </rPh>
    <rPh sb="32" eb="34">
      <t>ヒヨウ</t>
    </rPh>
    <rPh sb="34" eb="36">
      <t>サクゲン</t>
    </rPh>
    <rPh sb="37" eb="38">
      <t>ト</t>
    </rPh>
    <rPh sb="39" eb="40">
      <t>ク</t>
    </rPh>
    <rPh sb="55" eb="58">
      <t>カクネンド</t>
    </rPh>
    <rPh sb="58" eb="61">
      <t>ヘイキンチ</t>
    </rPh>
    <rPh sb="62" eb="64">
      <t>シタマワ</t>
    </rPh>
    <rPh sb="70" eb="72">
      <t>コンゴ</t>
    </rPh>
    <rPh sb="72" eb="75">
      <t>ロウキュウカ</t>
    </rPh>
    <rPh sb="76" eb="77">
      <t>トモナ</t>
    </rPh>
    <rPh sb="78" eb="80">
      <t>コウシン</t>
    </rPh>
    <rPh sb="81" eb="83">
      <t>ヒツヨウ</t>
    </rPh>
    <rPh sb="84" eb="86">
      <t>ケントウ</t>
    </rPh>
    <rPh sb="87" eb="89">
      <t>ヒツヨウ</t>
    </rPh>
    <rPh sb="95" eb="97">
      <t>リョウキン</t>
    </rPh>
    <rPh sb="98" eb="100">
      <t>カイシュウ</t>
    </rPh>
    <rPh sb="100" eb="101">
      <t>リツ</t>
    </rPh>
    <rPh sb="103" eb="106">
      <t>ヘイキンチ</t>
    </rPh>
    <rPh sb="108" eb="109">
      <t>タカ</t>
    </rPh>
    <rPh sb="112" eb="114">
      <t>コンゴ</t>
    </rPh>
    <rPh sb="118" eb="120">
      <t>リョウキン</t>
    </rPh>
    <rPh sb="120" eb="122">
      <t>チョウシュウ</t>
    </rPh>
    <rPh sb="122" eb="124">
      <t>キョウカ</t>
    </rPh>
    <rPh sb="125" eb="127">
      <t>ミノウ</t>
    </rPh>
    <rPh sb="127" eb="129">
      <t>タイサク</t>
    </rPh>
    <rPh sb="129" eb="130">
      <t>ナド</t>
    </rPh>
    <rPh sb="131" eb="133">
      <t>テキセツ</t>
    </rPh>
    <rPh sb="134" eb="136">
      <t>タイサク</t>
    </rPh>
    <rPh sb="137" eb="139">
      <t>ケントウ</t>
    </rPh>
    <rPh sb="140" eb="142">
      <t>ヒツヨウ</t>
    </rPh>
    <rPh sb="148" eb="150">
      <t>イジ</t>
    </rPh>
    <rPh sb="150" eb="152">
      <t>カンリ</t>
    </rPh>
    <rPh sb="152" eb="153">
      <t>ヒ</t>
    </rPh>
    <rPh sb="154" eb="155">
      <t>オモ</t>
    </rPh>
    <rPh sb="156" eb="158">
      <t>コウガク</t>
    </rPh>
    <rPh sb="159" eb="161">
      <t>ヨウイン</t>
    </rPh>
    <rPh sb="166" eb="168">
      <t>コンゴ</t>
    </rPh>
    <rPh sb="169" eb="172">
      <t>カンリヒ</t>
    </rPh>
    <rPh sb="173" eb="174">
      <t>サイ</t>
    </rPh>
    <rPh sb="174" eb="176">
      <t>テンケン</t>
    </rPh>
    <rPh sb="176" eb="177">
      <t>ナド</t>
    </rPh>
    <rPh sb="178" eb="180">
      <t>ジッシ</t>
    </rPh>
    <rPh sb="181" eb="183">
      <t>カイゼン</t>
    </rPh>
    <rPh sb="184" eb="186">
      <t>ヒツヨウ</t>
    </rPh>
    <rPh sb="192" eb="195">
      <t>リヨウリツ</t>
    </rPh>
    <rPh sb="196" eb="198">
      <t>ゼンコク</t>
    </rPh>
    <rPh sb="198" eb="200">
      <t>ヘイキン</t>
    </rPh>
    <rPh sb="201" eb="203">
      <t>ジャッカン</t>
    </rPh>
    <rPh sb="203" eb="204">
      <t>シタ</t>
    </rPh>
    <rPh sb="204" eb="205">
      <t>マワ</t>
    </rPh>
    <rPh sb="210" eb="212">
      <t>シセツ</t>
    </rPh>
    <rPh sb="213" eb="215">
      <t>カツヨウ</t>
    </rPh>
    <rPh sb="221" eb="223">
      <t>テキセツ</t>
    </rPh>
    <rPh sb="224" eb="226">
      <t>シセツ</t>
    </rPh>
    <rPh sb="226" eb="228">
      <t>キボ</t>
    </rPh>
    <rPh sb="229" eb="231">
      <t>ケントウ</t>
    </rPh>
    <rPh sb="232" eb="234">
      <t>ヒツヨウ</t>
    </rPh>
    <rPh sb="240" eb="242">
      <t>ユウシュウ</t>
    </rPh>
    <rPh sb="242" eb="243">
      <t>リツ</t>
    </rPh>
    <rPh sb="248" eb="250">
      <t>ゼンコク</t>
    </rPh>
    <rPh sb="250" eb="252">
      <t>ヘイキン</t>
    </rPh>
    <rPh sb="252" eb="253">
      <t>チ</t>
    </rPh>
    <rPh sb="259" eb="261">
      <t>コンゴ</t>
    </rPh>
    <rPh sb="278" eb="280">
      <t>ロウスイ</t>
    </rPh>
    <rPh sb="280" eb="282">
      <t>タイサク</t>
    </rPh>
    <phoneticPr fontId="4"/>
  </si>
  <si>
    <t>これまで、大きな漏水等はないが、今後管路の再点検や見直しを実施し更新計画を策定して行く必要がある。</t>
    <rPh sb="5" eb="6">
      <t>オオ</t>
    </rPh>
    <rPh sb="8" eb="10">
      <t>ロウスイ</t>
    </rPh>
    <rPh sb="10" eb="11">
      <t>ナド</t>
    </rPh>
    <rPh sb="16" eb="18">
      <t>コンゴ</t>
    </rPh>
    <rPh sb="18" eb="20">
      <t>カンロ</t>
    </rPh>
    <rPh sb="21" eb="24">
      <t>サイテンケン</t>
    </rPh>
    <rPh sb="25" eb="27">
      <t>ミナオ</t>
    </rPh>
    <rPh sb="29" eb="31">
      <t>ジッシ</t>
    </rPh>
    <rPh sb="32" eb="34">
      <t>コウシン</t>
    </rPh>
    <rPh sb="34" eb="36">
      <t>ケイカク</t>
    </rPh>
    <rPh sb="37" eb="39">
      <t>サクテイ</t>
    </rPh>
    <rPh sb="41" eb="42">
      <t>イ</t>
    </rPh>
    <rPh sb="43" eb="45">
      <t>ヒツヨウ</t>
    </rPh>
    <phoneticPr fontId="4"/>
  </si>
  <si>
    <t>施設経年による維持管理費の増額が考えられる。さらに管路再点検実施し、管路の更新計画を実施していく必要があり、さらなる財政負担が予想される 今後、水道事業経営の健全化に向けて、数値目標を掲げ取り組んでいく必要がある。</t>
    <rPh sb="0" eb="2">
      <t>シセツ</t>
    </rPh>
    <rPh sb="2" eb="4">
      <t>ケイネン</t>
    </rPh>
    <rPh sb="7" eb="9">
      <t>イジ</t>
    </rPh>
    <rPh sb="9" eb="12">
      <t>カンリヒ</t>
    </rPh>
    <rPh sb="13" eb="15">
      <t>ゾウガク</t>
    </rPh>
    <rPh sb="16" eb="17">
      <t>カンガ</t>
    </rPh>
    <rPh sb="25" eb="27">
      <t>カンロ</t>
    </rPh>
    <rPh sb="27" eb="30">
      <t>サイテンケン</t>
    </rPh>
    <rPh sb="30" eb="32">
      <t>ジッシ</t>
    </rPh>
    <rPh sb="34" eb="36">
      <t>カンロ</t>
    </rPh>
    <rPh sb="37" eb="39">
      <t>コウシン</t>
    </rPh>
    <rPh sb="39" eb="41">
      <t>ケイカク</t>
    </rPh>
    <rPh sb="42" eb="44">
      <t>ジッシ</t>
    </rPh>
    <rPh sb="48" eb="50">
      <t>ヒツヨウ</t>
    </rPh>
    <rPh sb="58" eb="60">
      <t>ザイセイ</t>
    </rPh>
    <rPh sb="60" eb="62">
      <t>フタン</t>
    </rPh>
    <rPh sb="63" eb="65">
      <t>ヨソウ</t>
    </rPh>
    <rPh sb="69" eb="71">
      <t>コンゴ</t>
    </rPh>
    <rPh sb="72" eb="74">
      <t>スイドウ</t>
    </rPh>
    <rPh sb="74" eb="76">
      <t>ジギョウ</t>
    </rPh>
    <rPh sb="76" eb="78">
      <t>ケイエイ</t>
    </rPh>
    <rPh sb="79" eb="82">
      <t>ケンゼンカ</t>
    </rPh>
    <rPh sb="83" eb="84">
      <t>ム</t>
    </rPh>
    <rPh sb="87" eb="89">
      <t>スウチ</t>
    </rPh>
    <rPh sb="89" eb="91">
      <t>モクヒョウ</t>
    </rPh>
    <rPh sb="92" eb="93">
      <t>カカ</t>
    </rPh>
    <rPh sb="94" eb="95">
      <t>ト</t>
    </rPh>
    <rPh sb="96" eb="97">
      <t>ク</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</si>
</sst>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582912"/>
        <c:axId val="605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0582912"/>
        <c:axId val="60589184"/>
      </c:lineChart>
      <c:dateAx>
        <c:axId val="60582912"/>
        <c:scaling>
          <c:orientation val="minMax"/>
        </c:scaling>
        <c:delete val="1"/>
        <c:axPos val="b"/>
        <c:numFmt formatCode="ge" sourceLinked="1"/>
        <c:majorTickMark val="none"/>
        <c:minorTickMark val="none"/>
        <c:tickLblPos val="none"/>
        <c:crossAx val="60589184"/>
        <c:crosses val="autoZero"/>
        <c:auto val="1"/>
        <c:lblOffset val="100"/>
        <c:baseTimeUnit val="years"/>
      </c:dateAx>
      <c:valAx>
        <c:axId val="60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37.9</c:v>
                </c:pt>
                <c:pt idx="1">
                  <c:v>37.33</c:v>
                </c:pt>
                <c:pt idx="2">
                  <c:v>39.06</c:v>
                </c:pt>
                <c:pt idx="3">
                  <c:v>42.41</c:v>
                </c:pt>
                <c:pt idx="4">
                  <c:v>46.14</c:v>
                </c:pt>
              </c:numCache>
            </c:numRef>
          </c:val>
        </c:ser>
        <c:dLbls>
          <c:showLegendKey val="0"/>
          <c:showVal val="0"/>
          <c:showCatName val="0"/>
          <c:showSerName val="0"/>
          <c:showPercent val="0"/>
          <c:showBubbleSize val="0"/>
        </c:dLbls>
        <c:gapWidth val="150"/>
        <c:axId val="63974784"/>
        <c:axId val="63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63974784"/>
        <c:axId val="63989248"/>
      </c:lineChart>
      <c:dateAx>
        <c:axId val="63974784"/>
        <c:scaling>
          <c:orientation val="minMax"/>
        </c:scaling>
        <c:delete val="1"/>
        <c:axPos val="b"/>
        <c:numFmt formatCode="ge" sourceLinked="1"/>
        <c:majorTickMark val="none"/>
        <c:minorTickMark val="none"/>
        <c:tickLblPos val="none"/>
        <c:crossAx val="63989248"/>
        <c:crosses val="autoZero"/>
        <c:auto val="1"/>
        <c:lblOffset val="100"/>
        <c:baseTimeUnit val="years"/>
      </c:dateAx>
      <c:valAx>
        <c:axId val="63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89.54</c:v>
                </c:pt>
                <c:pt idx="1">
                  <c:v>86.53</c:v>
                </c:pt>
                <c:pt idx="2">
                  <c:v>84.91</c:v>
                </c:pt>
                <c:pt idx="3">
                  <c:v>77.8</c:v>
                </c:pt>
                <c:pt idx="4">
                  <c:v>79.099999999999994</c:v>
                </c:pt>
              </c:numCache>
            </c:numRef>
          </c:val>
        </c:ser>
        <c:dLbls>
          <c:showLegendKey val="0"/>
          <c:showVal val="0"/>
          <c:showCatName val="0"/>
          <c:showSerName val="0"/>
          <c:showPercent val="0"/>
          <c:showBubbleSize val="0"/>
        </c:dLbls>
        <c:gapWidth val="150"/>
        <c:axId val="64101376"/>
        <c:axId val="641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64101376"/>
        <c:axId val="64103552"/>
      </c:lineChart>
      <c:dateAx>
        <c:axId val="64101376"/>
        <c:scaling>
          <c:orientation val="minMax"/>
        </c:scaling>
        <c:delete val="1"/>
        <c:axPos val="b"/>
        <c:numFmt formatCode="ge" sourceLinked="1"/>
        <c:majorTickMark val="none"/>
        <c:minorTickMark val="none"/>
        <c:tickLblPos val="none"/>
        <c:crossAx val="64103552"/>
        <c:crosses val="autoZero"/>
        <c:auto val="1"/>
        <c:lblOffset val="100"/>
        <c:baseTimeUnit val="years"/>
      </c:dateAx>
      <c:valAx>
        <c:axId val="641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62.47</c:v>
                </c:pt>
                <c:pt idx="1">
                  <c:v>58</c:v>
                </c:pt>
                <c:pt idx="2">
                  <c:v>64.2</c:v>
                </c:pt>
                <c:pt idx="3">
                  <c:v>70.41</c:v>
                </c:pt>
                <c:pt idx="4">
                  <c:v>79.819999999999993</c:v>
                </c:pt>
              </c:numCache>
            </c:numRef>
          </c:val>
        </c:ser>
        <c:dLbls>
          <c:showLegendKey val="0"/>
          <c:showVal val="0"/>
          <c:showCatName val="0"/>
          <c:showSerName val="0"/>
          <c:showPercent val="0"/>
          <c:showBubbleSize val="0"/>
        </c:dLbls>
        <c:gapWidth val="150"/>
        <c:axId val="60603008"/>
        <c:axId val="607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0603008"/>
        <c:axId val="60760832"/>
      </c:lineChart>
      <c:dateAx>
        <c:axId val="60603008"/>
        <c:scaling>
          <c:orientation val="minMax"/>
        </c:scaling>
        <c:delete val="1"/>
        <c:axPos val="b"/>
        <c:numFmt formatCode="ge" sourceLinked="1"/>
        <c:majorTickMark val="none"/>
        <c:minorTickMark val="none"/>
        <c:tickLblPos val="none"/>
        <c:crossAx val="60760832"/>
        <c:crosses val="autoZero"/>
        <c:auto val="1"/>
        <c:lblOffset val="100"/>
        <c:baseTimeUnit val="years"/>
      </c:dateAx>
      <c:valAx>
        <c:axId val="607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782848"/>
        <c:axId val="60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782848"/>
        <c:axId val="60785024"/>
      </c:lineChart>
      <c:dateAx>
        <c:axId val="60782848"/>
        <c:scaling>
          <c:orientation val="minMax"/>
        </c:scaling>
        <c:delete val="1"/>
        <c:axPos val="b"/>
        <c:numFmt formatCode="ge" sourceLinked="1"/>
        <c:majorTickMark val="none"/>
        <c:minorTickMark val="none"/>
        <c:tickLblPos val="none"/>
        <c:crossAx val="60785024"/>
        <c:crosses val="autoZero"/>
        <c:auto val="1"/>
        <c:lblOffset val="100"/>
        <c:baseTimeUnit val="years"/>
      </c:dateAx>
      <c:valAx>
        <c:axId val="60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12640"/>
        <c:axId val="637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12640"/>
        <c:axId val="63718912"/>
      </c:lineChart>
      <c:dateAx>
        <c:axId val="63712640"/>
        <c:scaling>
          <c:orientation val="minMax"/>
        </c:scaling>
        <c:delete val="1"/>
        <c:axPos val="b"/>
        <c:numFmt formatCode="ge" sourceLinked="1"/>
        <c:majorTickMark val="none"/>
        <c:minorTickMark val="none"/>
        <c:tickLblPos val="none"/>
        <c:crossAx val="63718912"/>
        <c:crosses val="autoZero"/>
        <c:auto val="1"/>
        <c:lblOffset val="100"/>
        <c:baseTimeUnit val="years"/>
      </c:dateAx>
      <c:valAx>
        <c:axId val="63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41952"/>
        <c:axId val="63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41952"/>
        <c:axId val="63743872"/>
      </c:lineChart>
      <c:dateAx>
        <c:axId val="63741952"/>
        <c:scaling>
          <c:orientation val="minMax"/>
        </c:scaling>
        <c:delete val="1"/>
        <c:axPos val="b"/>
        <c:numFmt formatCode="ge" sourceLinked="1"/>
        <c:majorTickMark val="none"/>
        <c:minorTickMark val="none"/>
        <c:tickLblPos val="none"/>
        <c:crossAx val="63743872"/>
        <c:crosses val="autoZero"/>
        <c:auto val="1"/>
        <c:lblOffset val="100"/>
        <c:baseTimeUnit val="years"/>
      </c:dateAx>
      <c:valAx>
        <c:axId val="63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64352"/>
        <c:axId val="638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64352"/>
        <c:axId val="63848448"/>
      </c:lineChart>
      <c:dateAx>
        <c:axId val="63764352"/>
        <c:scaling>
          <c:orientation val="minMax"/>
        </c:scaling>
        <c:delete val="1"/>
        <c:axPos val="b"/>
        <c:numFmt formatCode="ge" sourceLinked="1"/>
        <c:majorTickMark val="none"/>
        <c:minorTickMark val="none"/>
        <c:tickLblPos val="none"/>
        <c:crossAx val="63848448"/>
        <c:crosses val="autoZero"/>
        <c:auto val="1"/>
        <c:lblOffset val="100"/>
        <c:baseTimeUnit val="years"/>
      </c:dateAx>
      <c:valAx>
        <c:axId val="63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623.07000000000005</c:v>
                </c:pt>
                <c:pt idx="1">
                  <c:v>559.01</c:v>
                </c:pt>
                <c:pt idx="2">
                  <c:v>469.85</c:v>
                </c:pt>
                <c:pt idx="3">
                  <c:v>387.74</c:v>
                </c:pt>
                <c:pt idx="4">
                  <c:v>310.18</c:v>
                </c:pt>
              </c:numCache>
            </c:numRef>
          </c:val>
        </c:ser>
        <c:dLbls>
          <c:showLegendKey val="0"/>
          <c:showVal val="0"/>
          <c:showCatName val="0"/>
          <c:showSerName val="0"/>
          <c:showPercent val="0"/>
          <c:showBubbleSize val="0"/>
        </c:dLbls>
        <c:gapWidth val="150"/>
        <c:axId val="63886848"/>
        <c:axId val="63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63886848"/>
        <c:axId val="63888768"/>
      </c:lineChart>
      <c:dateAx>
        <c:axId val="63886848"/>
        <c:scaling>
          <c:orientation val="minMax"/>
        </c:scaling>
        <c:delete val="1"/>
        <c:axPos val="b"/>
        <c:numFmt formatCode="ge" sourceLinked="1"/>
        <c:majorTickMark val="none"/>
        <c:minorTickMark val="none"/>
        <c:tickLblPos val="none"/>
        <c:crossAx val="63888768"/>
        <c:crosses val="autoZero"/>
        <c:auto val="1"/>
        <c:lblOffset val="100"/>
        <c:baseTimeUnit val="years"/>
      </c:dateAx>
      <c:valAx>
        <c:axId val="63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46.08</c:v>
                </c:pt>
                <c:pt idx="1">
                  <c:v>48.79</c:v>
                </c:pt>
                <c:pt idx="2">
                  <c:v>41.44</c:v>
                </c:pt>
                <c:pt idx="3">
                  <c:v>40.520000000000003</c:v>
                </c:pt>
                <c:pt idx="4">
                  <c:v>55.79</c:v>
                </c:pt>
              </c:numCache>
            </c:numRef>
          </c:val>
        </c:ser>
        <c:dLbls>
          <c:showLegendKey val="0"/>
          <c:showVal val="0"/>
          <c:showCatName val="0"/>
          <c:showSerName val="0"/>
          <c:showPercent val="0"/>
          <c:showBubbleSize val="0"/>
        </c:dLbls>
        <c:gapWidth val="150"/>
        <c:axId val="63927040"/>
        <c:axId val="63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63927040"/>
        <c:axId val="63928960"/>
      </c:lineChart>
      <c:dateAx>
        <c:axId val="63927040"/>
        <c:scaling>
          <c:orientation val="minMax"/>
        </c:scaling>
        <c:delete val="1"/>
        <c:axPos val="b"/>
        <c:numFmt formatCode="ge" sourceLinked="1"/>
        <c:majorTickMark val="none"/>
        <c:minorTickMark val="none"/>
        <c:tickLblPos val="none"/>
        <c:crossAx val="63928960"/>
        <c:crosses val="autoZero"/>
        <c:auto val="1"/>
        <c:lblOffset val="100"/>
        <c:baseTimeUnit val="years"/>
      </c:dateAx>
      <c:valAx>
        <c:axId val="63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928.86</c:v>
                </c:pt>
                <c:pt idx="1">
                  <c:v>892.72</c:v>
                </c:pt>
                <c:pt idx="2">
                  <c:v>1028.18</c:v>
                </c:pt>
                <c:pt idx="3">
                  <c:v>1078.04</c:v>
                </c:pt>
                <c:pt idx="4">
                  <c:v>769.56</c:v>
                </c:pt>
              </c:numCache>
            </c:numRef>
          </c:val>
        </c:ser>
        <c:dLbls>
          <c:showLegendKey val="0"/>
          <c:showVal val="0"/>
          <c:showCatName val="0"/>
          <c:showSerName val="0"/>
          <c:showPercent val="0"/>
          <c:showBubbleSize val="0"/>
        </c:dLbls>
        <c:gapWidth val="150"/>
        <c:axId val="63959040"/>
        <c:axId val="63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63959040"/>
        <c:axId val="63960960"/>
      </c:lineChart>
      <c:dateAx>
        <c:axId val="63959040"/>
        <c:scaling>
          <c:orientation val="minMax"/>
        </c:scaling>
        <c:delete val="1"/>
        <c:axPos val="b"/>
        <c:numFmt formatCode="ge" sourceLinked="1"/>
        <c:majorTickMark val="none"/>
        <c:minorTickMark val="none"/>
        <c:tickLblPos val="none"/>
        <c:crossAx val="63960960"/>
        <c:crosses val="autoZero"/>
        <c:auto val="1"/>
        <c:lblOffset val="100"/>
        <c:baseTimeUnit val="years"/>
      </c:dateAx>
      <c:valAx>
        <c:axId val="63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粟国村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734</v>
      </c>
      <c r="AJ8" s="74"/>
      <c r="AK8" s="74"/>
      <c r="AL8" s="74"/>
      <c r="AM8" s="74"/>
      <c r="AN8" s="74"/>
      <c r="AO8" s="74"/>
      <c r="AP8" s="75"/>
      <c r="AQ8" s="56">
        <f>データ!R6</f>
        <v>7.65</v>
      </c>
      <c r="AR8" s="56"/>
      <c r="AS8" s="56"/>
      <c r="AT8" s="56"/>
      <c r="AU8" s="56"/>
      <c r="AV8" s="56"/>
      <c r="AW8" s="56"/>
      <c r="AX8" s="56"/>
      <c r="AY8" s="56">
        <f>データ!S6</f>
        <v>95.95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7120</v>
      </c>
      <c r="AA10" s="64"/>
      <c r="AB10" s="64"/>
      <c r="AC10" s="64"/>
      <c r="AD10" s="64"/>
      <c r="AE10" s="64"/>
      <c r="AF10" s="64"/>
      <c r="AG10" s="64"/>
      <c r="AH10" s="2"/>
      <c r="AI10" s="64">
        <f>データ!T6</f>
        <v>734</v>
      </c>
      <c r="AJ10" s="64"/>
      <c r="AK10" s="64"/>
      <c r="AL10" s="64"/>
      <c r="AM10" s="64"/>
      <c r="AN10" s="64"/>
      <c r="AO10" s="64"/>
      <c r="AP10" s="64"/>
      <c r="AQ10" s="56">
        <f>データ!U6</f>
        <v>7.63</v>
      </c>
      <c r="AR10" s="56"/>
      <c r="AS10" s="56"/>
      <c r="AT10" s="56"/>
      <c r="AU10" s="56"/>
      <c r="AV10" s="56"/>
      <c r="AW10" s="56"/>
      <c r="AX10" s="56"/>
      <c r="AY10" s="56">
        <f>データ!V6</f>
        <v>96.2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473553</v>
      </c>
      <c r="D6" s="31">
        <f t="shared" si="3"/>
        <v>47</v>
      </c>
      <c r="E6" s="31">
        <f t="shared" si="3"/>
        <v>1</v>
      </c>
      <c r="F6" s="31">
        <f t="shared" si="3"/>
        <v>0</v>
      </c>
      <c r="G6" s="31">
        <f t="shared" si="3"/>
        <v>0</v>
      </c>
      <c r="H6" s="31" t="str">
        <f t="shared" si="3"/>
        <v>沖縄県　粟国村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7120</v>
      </c>
      <c r="Q6" s="32">
        <f t="shared" si="3"/>
        <v>734</v>
      </c>
      <c r="R6" s="32">
        <f t="shared" si="3"/>
        <v>7.65</v>
      </c>
      <c r="S6" s="32">
        <f t="shared" si="3"/>
        <v>95.95</v>
      </c>
      <c r="T6" s="32">
        <f t="shared" si="3"/>
        <v>734</v>
      </c>
      <c r="U6" s="32">
        <f t="shared" si="3"/>
        <v>7.63</v>
      </c>
      <c r="V6" s="32">
        <f t="shared" si="3"/>
        <v>96.2</v>
      </c>
      <c r="W6" s="33">
        <f>IF(W7="",NA(),W7)</f>
        <v>62.47</v>
      </c>
      <c r="X6" s="33">
        <f t="shared" ref="X6:AF6" si="4">IF(X7="",NA(),X7)</f>
        <v>58</v>
      </c>
      <c r="Y6" s="33">
        <f t="shared" si="4"/>
        <v>64.2</v>
      </c>
      <c r="Z6" s="33">
        <f t="shared" si="4"/>
        <v>70.41</v>
      </c>
      <c r="AA6" s="33">
        <f t="shared" si="4"/>
        <v>79.819999999999993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623.07000000000005</v>
      </c>
      <c r="BE6" s="33">
        <f t="shared" ref="BE6:BM6" si="7">IF(BE7="",NA(),BE7)</f>
        <v>559.01</v>
      </c>
      <c r="BF6" s="33">
        <f t="shared" si="7"/>
        <v>469.85</v>
      </c>
      <c r="BG6" s="33">
        <f t="shared" si="7"/>
        <v>387.74</v>
      </c>
      <c r="BH6" s="33">
        <f t="shared" si="7"/>
        <v>310.18</v>
      </c>
      <c r="BI6" s="33">
        <f t="shared" si="7"/>
        <v>1442.51</v>
      </c>
      <c r="BJ6" s="33">
        <f t="shared" si="7"/>
        <v>1496.15</v>
      </c>
      <c r="BK6" s="33">
        <f t="shared" si="7"/>
        <v>1462.56</v>
      </c>
      <c r="BL6" s="33">
        <f t="shared" si="7"/>
        <v>1486.62</v>
      </c>
      <c r="BM6" s="33">
        <f t="shared" si="7"/>
        <v>1510.14</v>
      </c>
      <c r="BN6" s="32" t="str">
        <f>IF(BN7="","",IF(BN7="-","【-】","【"&amp;SUBSTITUTE(TEXT(BN7,"#,##0.00"),"-","△")&amp;"】"))</f>
        <v>【1,242.90】</v>
      </c>
      <c r="BO6" s="33">
        <f>IF(BO7="",NA(),BO7)</f>
        <v>46.08</v>
      </c>
      <c r="BP6" s="33">
        <f t="shared" ref="BP6:BX6" si="8">IF(BP7="",NA(),BP7)</f>
        <v>48.79</v>
      </c>
      <c r="BQ6" s="33">
        <f t="shared" si="8"/>
        <v>41.44</v>
      </c>
      <c r="BR6" s="33">
        <f t="shared" si="8"/>
        <v>40.520000000000003</v>
      </c>
      <c r="BS6" s="33">
        <f t="shared" si="8"/>
        <v>55.79</v>
      </c>
      <c r="BT6" s="33">
        <f t="shared" si="8"/>
        <v>33.299999999999997</v>
      </c>
      <c r="BU6" s="33">
        <f t="shared" si="8"/>
        <v>33.01</v>
      </c>
      <c r="BV6" s="33">
        <f t="shared" si="8"/>
        <v>32.39</v>
      </c>
      <c r="BW6" s="33">
        <f t="shared" si="8"/>
        <v>24.39</v>
      </c>
      <c r="BX6" s="33">
        <f t="shared" si="8"/>
        <v>22.67</v>
      </c>
      <c r="BY6" s="32" t="str">
        <f>IF(BY7="","",IF(BY7="-","【-】","【"&amp;SUBSTITUTE(TEXT(BY7,"#,##0.00"),"-","△")&amp;"】"))</f>
        <v>【33.35】</v>
      </c>
      <c r="BZ6" s="33">
        <f>IF(BZ7="",NA(),BZ7)</f>
        <v>928.86</v>
      </c>
      <c r="CA6" s="33">
        <f t="shared" ref="CA6:CI6" si="9">IF(CA7="",NA(),CA7)</f>
        <v>892.72</v>
      </c>
      <c r="CB6" s="33">
        <f t="shared" si="9"/>
        <v>1028.18</v>
      </c>
      <c r="CC6" s="33">
        <f t="shared" si="9"/>
        <v>1078.04</v>
      </c>
      <c r="CD6" s="33">
        <f t="shared" si="9"/>
        <v>769.56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37.9</v>
      </c>
      <c r="CL6" s="33">
        <f t="shared" ref="CL6:CT6" si="10">IF(CL7="",NA(),CL7)</f>
        <v>37.33</v>
      </c>
      <c r="CM6" s="33">
        <f t="shared" si="10"/>
        <v>39.06</v>
      </c>
      <c r="CN6" s="33">
        <f t="shared" si="10"/>
        <v>42.41</v>
      </c>
      <c r="CO6" s="33">
        <f t="shared" si="10"/>
        <v>46.14</v>
      </c>
      <c r="CP6" s="33">
        <f t="shared" si="10"/>
        <v>50.66</v>
      </c>
      <c r="CQ6" s="33">
        <f t="shared" si="10"/>
        <v>51.11</v>
      </c>
      <c r="CR6" s="33">
        <f t="shared" si="10"/>
        <v>50.49</v>
      </c>
      <c r="CS6" s="33">
        <f t="shared" si="10"/>
        <v>48.36</v>
      </c>
      <c r="CT6" s="33">
        <f t="shared" si="10"/>
        <v>48.7</v>
      </c>
      <c r="CU6" s="32" t="str">
        <f>IF(CU7="","",IF(CU7="-","【-】","【"&amp;SUBSTITUTE(TEXT(CU7,"#,##0.00"),"-","△")&amp;"】"))</f>
        <v>【57.58】</v>
      </c>
      <c r="CV6" s="33">
        <f>IF(CV7="",NA(),CV7)</f>
        <v>89.54</v>
      </c>
      <c r="CW6" s="33">
        <f t="shared" ref="CW6:DE6" si="11">IF(CW7="",NA(),CW7)</f>
        <v>86.53</v>
      </c>
      <c r="CX6" s="33">
        <f t="shared" si="11"/>
        <v>84.91</v>
      </c>
      <c r="CY6" s="33">
        <f t="shared" si="11"/>
        <v>77.8</v>
      </c>
      <c r="CZ6" s="33">
        <f t="shared" si="11"/>
        <v>79.099999999999994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473553</v>
      </c>
      <c r="D7" s="35">
        <v>47</v>
      </c>
      <c r="E7" s="35">
        <v>1</v>
      </c>
      <c r="F7" s="35">
        <v>0</v>
      </c>
      <c r="G7" s="35">
        <v>0</v>
      </c>
      <c r="H7" s="35" t="s">
        <v>93</v>
      </c>
      <c r="I7" s="35" t="s">
        <v>94</v>
      </c>
      <c r="J7" s="35" t="s">
        <v>95</v>
      </c>
      <c r="K7" s="35" t="s">
        <v>96</v>
      </c>
      <c r="L7" s="35" t="s">
        <v>97</v>
      </c>
      <c r="M7" s="36" t="s">
        <v>98</v>
      </c>
      <c r="N7" s="36" t="s">
        <v>99</v>
      </c>
      <c r="O7" s="36">
        <v>100</v>
      </c>
      <c r="P7" s="36">
        <v>7120</v>
      </c>
      <c r="Q7" s="36">
        <v>734</v>
      </c>
      <c r="R7" s="36">
        <v>7.65</v>
      </c>
      <c r="S7" s="36">
        <v>95.95</v>
      </c>
      <c r="T7" s="36">
        <v>734</v>
      </c>
      <c r="U7" s="36">
        <v>7.63</v>
      </c>
      <c r="V7" s="36">
        <v>96.2</v>
      </c>
      <c r="W7" s="36">
        <v>62.47</v>
      </c>
      <c r="X7" s="36">
        <v>58</v>
      </c>
      <c r="Y7" s="36">
        <v>64.2</v>
      </c>
      <c r="Z7" s="36">
        <v>70.41</v>
      </c>
      <c r="AA7" s="36">
        <v>79.819999999999993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623.07000000000005</v>
      </c>
      <c r="BE7" s="36">
        <v>559.01</v>
      </c>
      <c r="BF7" s="36">
        <v>469.85</v>
      </c>
      <c r="BG7" s="36">
        <v>387.74</v>
      </c>
      <c r="BH7" s="36">
        <v>310.18</v>
      </c>
      <c r="BI7" s="36">
        <v>1442.51</v>
      </c>
      <c r="BJ7" s="36">
        <v>1496.15</v>
      </c>
      <c r="BK7" s="36">
        <v>1462.56</v>
      </c>
      <c r="BL7" s="36">
        <v>1486.62</v>
      </c>
      <c r="BM7" s="36">
        <v>1510.14</v>
      </c>
      <c r="BN7" s="36">
        <v>1242.9000000000001</v>
      </c>
      <c r="BO7" s="36">
        <v>46.08</v>
      </c>
      <c r="BP7" s="36">
        <v>48.79</v>
      </c>
      <c r="BQ7" s="36">
        <v>41.44</v>
      </c>
      <c r="BR7" s="36">
        <v>40.520000000000003</v>
      </c>
      <c r="BS7" s="36">
        <v>55.79</v>
      </c>
      <c r="BT7" s="36">
        <v>33.299999999999997</v>
      </c>
      <c r="BU7" s="36">
        <v>33.01</v>
      </c>
      <c r="BV7" s="36">
        <v>32.39</v>
      </c>
      <c r="BW7" s="36">
        <v>24.39</v>
      </c>
      <c r="BX7" s="36">
        <v>22.67</v>
      </c>
      <c r="BY7" s="36">
        <v>33.35</v>
      </c>
      <c r="BZ7" s="36">
        <v>928.86</v>
      </c>
      <c r="CA7" s="36">
        <v>892.72</v>
      </c>
      <c r="CB7" s="36">
        <v>1028.18</v>
      </c>
      <c r="CC7" s="36">
        <v>1078.04</v>
      </c>
      <c r="CD7" s="36">
        <v>769.56</v>
      </c>
      <c r="CE7" s="36">
        <v>526.57000000000005</v>
      </c>
      <c r="CF7" s="36">
        <v>523.08000000000004</v>
      </c>
      <c r="CG7" s="36">
        <v>530.83000000000004</v>
      </c>
      <c r="CH7" s="36">
        <v>734.18</v>
      </c>
      <c r="CI7" s="36">
        <v>789.62</v>
      </c>
      <c r="CJ7" s="36">
        <v>524.69000000000005</v>
      </c>
      <c r="CK7" s="36">
        <v>37.9</v>
      </c>
      <c r="CL7" s="36">
        <v>37.33</v>
      </c>
      <c r="CM7" s="36">
        <v>39.06</v>
      </c>
      <c r="CN7" s="36">
        <v>42.41</v>
      </c>
      <c r="CO7" s="36">
        <v>46.14</v>
      </c>
      <c r="CP7" s="36">
        <v>50.66</v>
      </c>
      <c r="CQ7" s="36">
        <v>51.11</v>
      </c>
      <c r="CR7" s="36">
        <v>50.49</v>
      </c>
      <c r="CS7" s="36">
        <v>48.36</v>
      </c>
      <c r="CT7" s="36">
        <v>48.7</v>
      </c>
      <c r="CU7" s="36">
        <v>57.58</v>
      </c>
      <c r="CV7" s="36">
        <v>89.54</v>
      </c>
      <c r="CW7" s="36">
        <v>86.53</v>
      </c>
      <c r="CX7" s="36">
        <v>84.91</v>
      </c>
      <c r="CY7" s="36">
        <v>77.8</v>
      </c>
      <c r="CZ7" s="36">
        <v>79.099999999999994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2017-02-16T07:30:32Z</cp:lastPrinted>
  <dcterms:created xsi:type="dcterms:W3CDTF">2016-12-02T02:23:52Z</dcterms:created>
  <dcterms:modified xsi:type="dcterms:W3CDTF">2017-02-21T05:38:53Z</dcterms:modified>
  <cp:category/>
</cp:coreProperties>
</file>