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0" yWindow="0" windowWidth="20730" windowHeight="117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M6" i="5"/>
  <c r="B10" i="4" s="1"/>
  <c r="L6" i="5"/>
  <c r="K6" i="5"/>
  <c r="P8" i="4" s="1"/>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I10" i="4"/>
  <c r="AL8" i="4"/>
  <c r="W8" i="4"/>
  <c r="I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<sst xmlns="http://schemas.openxmlformats.org/spreadsheetml/2006/main" count="221" uniqueCount="111">
  <si>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</si>
  <si>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</si>
  <si>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</si>
  <si>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</si>
  <si>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</si>
  <si>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</si>
  <si>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</si>
  <si>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</si>
  <si>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</si>
  <si>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</si>
  <si>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</si>
  <si>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</si>
  <si>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</si>
  <si>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</si>
  <si>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</si>
  <si>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</si>
  <si>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</si>
  <si>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</si>
  <si>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</si>
  <si>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</si>
  <si>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</si>
  <si>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</si>
  <si>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</si>
  <si>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</si>
  <si>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</si>
  <si>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</si>
  <si>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</si>
  <si>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</si>
  <si>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</si>
  <si>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</si>
  <si>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</si>
  <si>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</si>
  <si>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</si>
  <si>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</si>
  <si>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</si>
  <si>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</si>
  <si>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</si>
  <si>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</si>
  <si>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</si>
  <si>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</si>
  <si>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</si>
  <si>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</si>
  <si>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</si>
  <si>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</si>
  <si>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</si>
  <si>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</si>
  <si>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</si>
  <si>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</si>
  <si>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</si>
  <si>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</si>
  <si>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</si>
  <si>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</si>
  <si>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</si>
  <si>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</si>
  <si>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</si>
  <si>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</si>
  <si>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</si>
  <si>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</si>
  <si>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</si>
  <si>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</si>
  <si>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</si>
  <si>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</si>
  <si>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</si>
  <si>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</si>
  <si>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</si>
  <si>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</si>
  <si>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</si>
  <si>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</si>
  <si>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</si>
  <si>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</si>
  <si>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</si>
  <si>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</si>
  <si>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</si>
  <si>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</si>
  <si>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</si>
  <si>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</si>
  <si>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</si>
  <si>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</si>
  <si>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</si>
  <si>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</si>
  <si>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</si>
  <si>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</si>
  <si>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</si>
  <si>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</si>
  <si>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</si>
  <si>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</si>
  <si>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</si>
  <si>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</si>
  <si>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</si>
  <si>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</si>
  <si>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</si>
  <si>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</si>
  <si>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</si>
  <si>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</si>
  <si>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</si>
  <si>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</si>
  <si>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沖縄県　渡嘉敷村</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</si>
  <si>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</si>
  <si>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</si>
  <si>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</si>
  <si>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</si>
  <si>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</si>
  <si>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</si>
  <si>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</si>
  <si>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</si>
  <si>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</si>
  <si>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</si>
  <si>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</si>
  <si>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rPr>
        <sz val="11"/>
        <rFont val="ＭＳ ゴシック"/>
        <family val="3"/>
        <charset val="128"/>
      </rPr>
      <t>①交付金事業の導入により収支比率が大きく変動している。総収益に占める料金収入の割合が40%～54%で各年度まちまちで、H26年度の料金改定で60%を超えた。
④起債残高が減少傾向にあることと、H26年度に行った料金改定により収入増分さらに減少している。
⑤H23・H25・H27年度は交付金事業の導入により回収率が類似団体平均値より低い数値となっている。</t>
    </r>
    <r>
      <rPr>
        <sz val="11"/>
        <color rgb="FF0070C0"/>
        <rFont val="ＭＳ ゴシック"/>
        <family val="3"/>
        <charset val="128"/>
      </rPr>
      <t xml:space="preserve">
</t>
    </r>
    <r>
      <rPr>
        <sz val="11"/>
        <rFont val="ＭＳ ゴシック"/>
        <family val="3"/>
        <charset val="128"/>
      </rPr>
      <t>⑥H23年度の交付金事業により機械設備の修繕業務を行った為、汚水処理原価が増加している。他の年度は類似団体平均値に近い数値となっている。</t>
    </r>
    <r>
      <rPr>
        <sz val="11"/>
        <color rgb="FF0070C0"/>
        <rFont val="ＭＳ ゴシック"/>
        <family val="3"/>
        <charset val="128"/>
      </rPr>
      <t xml:space="preserve">
</t>
    </r>
    <r>
      <rPr>
        <sz val="11"/>
        <rFont val="ＭＳ ゴシック"/>
        <family val="3"/>
        <charset val="128"/>
      </rPr>
      <t>⑦夏場の観光客等による集中的な処理人口増加を見込んで計画してあるが、定住人口減少等により全体的に低い数値となっている。</t>
    </r>
    <r>
      <rPr>
        <sz val="11"/>
        <color theme="1"/>
        <rFont val="ＭＳ ゴシック"/>
        <family val="3"/>
        <charset val="128"/>
      </rPr>
      <t xml:space="preserve">
⑧今後も100.0％を維持していく。</t>
    </r>
    <rPh sb="1" eb="4">
      <t>コウフキン</t>
    </rPh>
    <rPh sb="4" eb="6">
      <t>ジギョウ</t>
    </rPh>
    <rPh sb="7" eb="9">
      <t>ドウニュウ</t>
    </rPh>
    <rPh sb="12" eb="14">
      <t>シュウシ</t>
    </rPh>
    <rPh sb="14" eb="16">
      <t>ヒリツ</t>
    </rPh>
    <rPh sb="17" eb="18">
      <t>オオ</t>
    </rPh>
    <rPh sb="20" eb="22">
      <t>ヘンドウ</t>
    </rPh>
    <rPh sb="27" eb="30">
      <t>ソウシュウエキ</t>
    </rPh>
    <rPh sb="31" eb="32">
      <t>シ</t>
    </rPh>
    <rPh sb="34" eb="36">
      <t>リョウキン</t>
    </rPh>
    <rPh sb="36" eb="38">
      <t>シュウニュウ</t>
    </rPh>
    <rPh sb="39" eb="41">
      <t>ワリアイ</t>
    </rPh>
    <rPh sb="50" eb="53">
      <t>カクネンド</t>
    </rPh>
    <rPh sb="62" eb="64">
      <t>ネンド</t>
    </rPh>
    <rPh sb="65" eb="67">
      <t>リョウキン</t>
    </rPh>
    <rPh sb="67" eb="69">
      <t>カイテイ</t>
    </rPh>
    <rPh sb="74" eb="75">
      <t>コ</t>
    </rPh>
    <rPh sb="80" eb="82">
      <t>キサイ</t>
    </rPh>
    <rPh sb="82" eb="84">
      <t>ザンダカ</t>
    </rPh>
    <rPh sb="85" eb="87">
      <t>ゲンショウ</t>
    </rPh>
    <rPh sb="87" eb="89">
      <t>ケイコウ</t>
    </rPh>
    <rPh sb="99" eb="101">
      <t>ネンド</t>
    </rPh>
    <rPh sb="102" eb="103">
      <t>オコナ</t>
    </rPh>
    <rPh sb="105" eb="107">
      <t>リョウキン</t>
    </rPh>
    <rPh sb="107" eb="109">
      <t>カイテイ</t>
    </rPh>
    <rPh sb="112" eb="115">
      <t>シュウニュウゾウ</t>
    </rPh>
    <rPh sb="115" eb="116">
      <t>ブン</t>
    </rPh>
    <rPh sb="119" eb="121">
      <t>ゲンショウ</t>
    </rPh>
    <rPh sb="139" eb="141">
      <t>ネンド</t>
    </rPh>
    <rPh sb="148" eb="150">
      <t>ドウニュウ</t>
    </rPh>
    <rPh sb="153" eb="155">
      <t>カイシュウ</t>
    </rPh>
    <rPh sb="155" eb="156">
      <t>リツ</t>
    </rPh>
    <rPh sb="157" eb="159">
      <t>ルイジ</t>
    </rPh>
    <rPh sb="159" eb="161">
      <t>ダンタイ</t>
    </rPh>
    <rPh sb="161" eb="164">
      <t>ヘイキンチ</t>
    </rPh>
    <rPh sb="166" eb="167">
      <t>ヒク</t>
    </rPh>
    <rPh sb="168" eb="170">
      <t>スウチ</t>
    </rPh>
    <rPh sb="182" eb="184">
      <t>ネンド</t>
    </rPh>
    <rPh sb="185" eb="188">
      <t>コウフキン</t>
    </rPh>
    <rPh sb="188" eb="190">
      <t>ジギョウ</t>
    </rPh>
    <rPh sb="193" eb="195">
      <t>キカイ</t>
    </rPh>
    <rPh sb="195" eb="197">
      <t>セツビ</t>
    </rPh>
    <rPh sb="198" eb="200">
      <t>シュウゼン</t>
    </rPh>
    <rPh sb="200" eb="202">
      <t>ギョウム</t>
    </rPh>
    <rPh sb="203" eb="204">
      <t>オコナ</t>
    </rPh>
    <rPh sb="206" eb="207">
      <t>タメ</t>
    </rPh>
    <rPh sb="208" eb="210">
      <t>オスイ</t>
    </rPh>
    <rPh sb="210" eb="212">
      <t>ショリ</t>
    </rPh>
    <rPh sb="212" eb="214">
      <t>ゲンカ</t>
    </rPh>
    <rPh sb="215" eb="217">
      <t>ゾウカ</t>
    </rPh>
    <rPh sb="222" eb="223">
      <t>タ</t>
    </rPh>
    <rPh sb="224" eb="226">
      <t>ネンド</t>
    </rPh>
    <rPh sb="227" eb="229">
      <t>ルイジ</t>
    </rPh>
    <rPh sb="229" eb="231">
      <t>ダンタイ</t>
    </rPh>
    <rPh sb="231" eb="234">
      <t>ヘイキンチ</t>
    </rPh>
    <rPh sb="235" eb="236">
      <t>チカ</t>
    </rPh>
    <rPh sb="237" eb="239">
      <t>スウチ</t>
    </rPh>
    <rPh sb="248" eb="250">
      <t>ナツバ</t>
    </rPh>
    <rPh sb="251" eb="253">
      <t>カンコウ</t>
    </rPh>
    <rPh sb="253" eb="254">
      <t>キャク</t>
    </rPh>
    <rPh sb="254" eb="255">
      <t>トウ</t>
    </rPh>
    <rPh sb="258" eb="261">
      <t>シュウチュウテキ</t>
    </rPh>
    <rPh sb="262" eb="264">
      <t>ショリ</t>
    </rPh>
    <rPh sb="264" eb="266">
      <t>ジンコウ</t>
    </rPh>
    <rPh sb="266" eb="268">
      <t>ゾウカ</t>
    </rPh>
    <rPh sb="269" eb="271">
      <t>ミコ</t>
    </rPh>
    <rPh sb="273" eb="275">
      <t>ケイカク</t>
    </rPh>
    <rPh sb="281" eb="283">
      <t>テイジュウ</t>
    </rPh>
    <rPh sb="283" eb="285">
      <t>ジンコウ</t>
    </rPh>
    <rPh sb="285" eb="287">
      <t>ゲンショウ</t>
    </rPh>
    <rPh sb="287" eb="288">
      <t>トウ</t>
    </rPh>
    <rPh sb="291" eb="294">
      <t>ゼンタイテキ</t>
    </rPh>
    <rPh sb="295" eb="296">
      <t>ヒク</t>
    </rPh>
    <rPh sb="297" eb="299">
      <t>スウチ</t>
    </rPh>
    <rPh sb="308" eb="310">
      <t>コンゴ</t>
    </rPh>
    <rPh sb="318" eb="320">
      <t>イジ</t>
    </rPh>
    <phoneticPr fontId="4"/>
  </si>
  <si>
    <t>現在、長寿命化計画に基づいた機械設備等の改築工事を進めており、平成31年に完了予定。その後は躯体や管渠の調査・点検を進め、老朽化施設の維持管理や経費節減に努め、健全な事業運営を目指す。</t>
    <rPh sb="0" eb="2">
      <t>ゲンザイ</t>
    </rPh>
    <rPh sb="3" eb="4">
      <t>チョウ</t>
    </rPh>
    <rPh sb="4" eb="7">
      <t>ジュミョウカ</t>
    </rPh>
    <rPh sb="7" eb="9">
      <t>ケイカク</t>
    </rPh>
    <rPh sb="10" eb="11">
      <t>モト</t>
    </rPh>
    <rPh sb="14" eb="16">
      <t>キカイ</t>
    </rPh>
    <rPh sb="16" eb="18">
      <t>セツビ</t>
    </rPh>
    <rPh sb="18" eb="19">
      <t>トウ</t>
    </rPh>
    <rPh sb="20" eb="22">
      <t>カイチク</t>
    </rPh>
    <rPh sb="22" eb="24">
      <t>コウジ</t>
    </rPh>
    <rPh sb="25" eb="26">
      <t>スス</t>
    </rPh>
    <rPh sb="31" eb="33">
      <t>ヘイセイ</t>
    </rPh>
    <rPh sb="35" eb="36">
      <t>ネン</t>
    </rPh>
    <rPh sb="37" eb="39">
      <t>カンリョウ</t>
    </rPh>
    <rPh sb="39" eb="41">
      <t>ヨテイ</t>
    </rPh>
    <rPh sb="44" eb="45">
      <t>ゴ</t>
    </rPh>
    <rPh sb="46" eb="48">
      <t>クタイ</t>
    </rPh>
    <rPh sb="49" eb="50">
      <t>カン</t>
    </rPh>
    <rPh sb="50" eb="51">
      <t>キョ</t>
    </rPh>
    <rPh sb="52" eb="54">
      <t>チョウサ</t>
    </rPh>
    <rPh sb="55" eb="57">
      <t>テンケン</t>
    </rPh>
    <rPh sb="58" eb="59">
      <t>スス</t>
    </rPh>
    <rPh sb="61" eb="64">
      <t>ロウキュウカ</t>
    </rPh>
    <rPh sb="64" eb="66">
      <t>シセツ</t>
    </rPh>
    <rPh sb="67" eb="69">
      <t>イジ</t>
    </rPh>
    <rPh sb="69" eb="71">
      <t>カンリ</t>
    </rPh>
    <rPh sb="72" eb="74">
      <t>ケイヒ</t>
    </rPh>
    <rPh sb="74" eb="76">
      <t>セツゲン</t>
    </rPh>
    <rPh sb="77" eb="78">
      <t>ツト</t>
    </rPh>
    <rPh sb="80" eb="82">
      <t>ケンゼン</t>
    </rPh>
    <rPh sb="83" eb="85">
      <t>ジギョウ</t>
    </rPh>
    <rPh sb="85" eb="87">
      <t>ウンエイ</t>
    </rPh>
    <rPh sb="88" eb="90">
      <t>メザ</t>
    </rPh>
    <phoneticPr fontId="4"/>
  </si>
  <si>
    <t>供用開始後２０年以上経過し、H29年度に一部管渠調査を実施予定。今後も継続して管渠調査及び改築更新を実施していく。</t>
    <rPh sb="0" eb="2">
      <t>キョウヨウ</t>
    </rPh>
    <rPh sb="2" eb="5">
      <t>カイシゴ</t>
    </rPh>
    <rPh sb="7" eb="10">
      <t>ネンイジョウ</t>
    </rPh>
    <rPh sb="10" eb="12">
      <t>ケイカ</t>
    </rPh>
    <rPh sb="17" eb="19">
      <t>ネンド</t>
    </rPh>
    <rPh sb="20" eb="22">
      <t>イチブ</t>
    </rPh>
    <rPh sb="22" eb="24">
      <t>カンキョ</t>
    </rPh>
    <rPh sb="24" eb="26">
      <t>チョウサ</t>
    </rPh>
    <rPh sb="27" eb="29">
      <t>ジッシ</t>
    </rPh>
    <rPh sb="29" eb="31">
      <t>ヨテイ</t>
    </rPh>
    <rPh sb="32" eb="34">
      <t>コンゴ</t>
    </rPh>
    <rPh sb="41" eb="43">
      <t>チョウサ</t>
    </rPh>
    <rPh sb="43" eb="44">
      <t>オヨ</t>
    </rPh>
    <rPh sb="45" eb="47">
      <t>カイチク</t>
    </rPh>
    <rPh sb="47" eb="49">
      <t>コウシン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</si>
</sst>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rgb="FF0070C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9468800"/>
        <c:axId val="59483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0.11</c:v>
                </c:pt>
                <c:pt idx="2">
                  <c:v>0.05</c:v>
                </c:pt>
                <c:pt idx="3">
                  <c:v>0.04</c:v>
                </c:pt>
                <c:pt idx="4">
                  <c:v>7.0000000000000007E-2</c:v>
                </c:pt>
              </c:numCache>
            </c:numRef>
          </c:val>
          <c:smooth val="0"/>
        </c:ser>
        <c:dLbls>
          <c:showLegendKey val="0"/>
          <c:showVal val="0"/>
          <c:showCatName val="0"/>
          <c:showSerName val="0"/>
          <c:showPercent val="0"/>
          <c:showBubbleSize val="0"/>
        </c:dLbls>
        <c:marker val="1"/>
        <c:smooth val="0"/>
        <c:axId val="59468800"/>
        <c:axId val="59483264"/>
      </c:lineChart>
      <c:dateAx>
        <c:axId val="59468800"/>
        <c:scaling>
          <c:orientation val="minMax"/>
        </c:scaling>
        <c:delete val="1"/>
        <c:axPos val="b"/>
        <c:numFmt formatCode="ge" sourceLinked="1"/>
        <c:majorTickMark val="none"/>
        <c:minorTickMark val="none"/>
        <c:tickLblPos val="none"/>
        <c:crossAx val="59483264"/>
        <c:crosses val="autoZero"/>
        <c:auto val="1"/>
        <c:lblOffset val="100"/>
        <c:baseTimeUnit val="years"/>
      </c:dateAx>
      <c:valAx>
        <c:axId val="59483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68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20.22</c:v>
                </c:pt>
                <c:pt idx="1">
                  <c:v>20</c:v>
                </c:pt>
                <c:pt idx="2">
                  <c:v>20.67</c:v>
                </c:pt>
                <c:pt idx="3">
                  <c:v>21.56</c:v>
                </c:pt>
                <c:pt idx="4">
                  <c:v>21.78</c:v>
                </c:pt>
              </c:numCache>
            </c:numRef>
          </c:val>
        </c:ser>
        <c:dLbls>
          <c:showLegendKey val="0"/>
          <c:showVal val="0"/>
          <c:showCatName val="0"/>
          <c:showSerName val="0"/>
          <c:showPercent val="0"/>
          <c:showBubbleSize val="0"/>
        </c:dLbls>
        <c:gapWidth val="150"/>
        <c:axId val="95636864"/>
        <c:axId val="95651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41.59</c:v>
                </c:pt>
                <c:pt idx="1">
                  <c:v>42.31</c:v>
                </c:pt>
                <c:pt idx="2">
                  <c:v>43.65</c:v>
                </c:pt>
                <c:pt idx="3">
                  <c:v>43.58</c:v>
                </c:pt>
                <c:pt idx="4">
                  <c:v>41.35</c:v>
                </c:pt>
              </c:numCache>
            </c:numRef>
          </c:val>
          <c:smooth val="0"/>
        </c:ser>
        <c:dLbls>
          <c:showLegendKey val="0"/>
          <c:showVal val="0"/>
          <c:showCatName val="0"/>
          <c:showSerName val="0"/>
          <c:showPercent val="0"/>
          <c:showBubbleSize val="0"/>
        </c:dLbls>
        <c:marker val="1"/>
        <c:smooth val="0"/>
        <c:axId val="95636864"/>
        <c:axId val="95651328"/>
      </c:lineChart>
      <c:dateAx>
        <c:axId val="95636864"/>
        <c:scaling>
          <c:orientation val="minMax"/>
        </c:scaling>
        <c:delete val="1"/>
        <c:axPos val="b"/>
        <c:numFmt formatCode="ge" sourceLinked="1"/>
        <c:majorTickMark val="none"/>
        <c:minorTickMark val="none"/>
        <c:tickLblPos val="none"/>
        <c:crossAx val="95651328"/>
        <c:crosses val="autoZero"/>
        <c:auto val="1"/>
        <c:lblOffset val="100"/>
        <c:baseTimeUnit val="years"/>
      </c:dateAx>
      <c:valAx>
        <c:axId val="95651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36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8053120"/>
        <c:axId val="98055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80.47</c:v>
                </c:pt>
                <c:pt idx="1">
                  <c:v>81.3</c:v>
                </c:pt>
                <c:pt idx="2">
                  <c:v>82.2</c:v>
                </c:pt>
                <c:pt idx="3">
                  <c:v>82.35</c:v>
                </c:pt>
                <c:pt idx="4">
                  <c:v>82.9</c:v>
                </c:pt>
              </c:numCache>
            </c:numRef>
          </c:val>
          <c:smooth val="0"/>
        </c:ser>
        <c:dLbls>
          <c:showLegendKey val="0"/>
          <c:showVal val="0"/>
          <c:showCatName val="0"/>
          <c:showSerName val="0"/>
          <c:showPercent val="0"/>
          <c:showBubbleSize val="0"/>
        </c:dLbls>
        <c:marker val="1"/>
        <c:smooth val="0"/>
        <c:axId val="98053120"/>
        <c:axId val="98055296"/>
      </c:lineChart>
      <c:dateAx>
        <c:axId val="98053120"/>
        <c:scaling>
          <c:orientation val="minMax"/>
        </c:scaling>
        <c:delete val="1"/>
        <c:axPos val="b"/>
        <c:numFmt formatCode="ge" sourceLinked="1"/>
        <c:majorTickMark val="none"/>
        <c:minorTickMark val="none"/>
        <c:tickLblPos val="none"/>
        <c:crossAx val="98055296"/>
        <c:crosses val="autoZero"/>
        <c:auto val="1"/>
        <c:lblOffset val="100"/>
        <c:baseTimeUnit val="years"/>
      </c:dateAx>
      <c:valAx>
        <c:axId val="98055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05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69.78</c:v>
                </c:pt>
                <c:pt idx="1">
                  <c:v>79.489999999999995</c:v>
                </c:pt>
                <c:pt idx="2">
                  <c:v>116.91</c:v>
                </c:pt>
                <c:pt idx="3">
                  <c:v>82.47</c:v>
                </c:pt>
                <c:pt idx="4">
                  <c:v>128.74</c:v>
                </c:pt>
              </c:numCache>
            </c:numRef>
          </c:val>
        </c:ser>
        <c:dLbls>
          <c:showLegendKey val="0"/>
          <c:showVal val="0"/>
          <c:showCatName val="0"/>
          <c:showSerName val="0"/>
          <c:showPercent val="0"/>
          <c:showBubbleSize val="0"/>
        </c:dLbls>
        <c:gapWidth val="150"/>
        <c:axId val="59497088"/>
        <c:axId val="60560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59497088"/>
        <c:axId val="60560128"/>
      </c:lineChart>
      <c:dateAx>
        <c:axId val="59497088"/>
        <c:scaling>
          <c:orientation val="minMax"/>
        </c:scaling>
        <c:delete val="1"/>
        <c:axPos val="b"/>
        <c:numFmt formatCode="ge" sourceLinked="1"/>
        <c:majorTickMark val="none"/>
        <c:minorTickMark val="none"/>
        <c:tickLblPos val="none"/>
        <c:crossAx val="60560128"/>
        <c:crosses val="autoZero"/>
        <c:auto val="1"/>
        <c:lblOffset val="100"/>
        <c:baseTimeUnit val="years"/>
      </c:dateAx>
      <c:valAx>
        <c:axId val="605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4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0590336"/>
        <c:axId val="60592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0590336"/>
        <c:axId val="60592512"/>
      </c:lineChart>
      <c:dateAx>
        <c:axId val="60590336"/>
        <c:scaling>
          <c:orientation val="minMax"/>
        </c:scaling>
        <c:delete val="1"/>
        <c:axPos val="b"/>
        <c:numFmt formatCode="ge" sourceLinked="1"/>
        <c:majorTickMark val="none"/>
        <c:minorTickMark val="none"/>
        <c:tickLblPos val="none"/>
        <c:crossAx val="60592512"/>
        <c:crosses val="autoZero"/>
        <c:auto val="1"/>
        <c:lblOffset val="100"/>
        <c:baseTimeUnit val="years"/>
      </c:dateAx>
      <c:valAx>
        <c:axId val="60592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59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686912"/>
        <c:axId val="6569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686912"/>
        <c:axId val="65693184"/>
      </c:lineChart>
      <c:dateAx>
        <c:axId val="65686912"/>
        <c:scaling>
          <c:orientation val="minMax"/>
        </c:scaling>
        <c:delete val="1"/>
        <c:axPos val="b"/>
        <c:numFmt formatCode="ge" sourceLinked="1"/>
        <c:majorTickMark val="none"/>
        <c:minorTickMark val="none"/>
        <c:tickLblPos val="none"/>
        <c:crossAx val="65693184"/>
        <c:crosses val="autoZero"/>
        <c:auto val="1"/>
        <c:lblOffset val="100"/>
        <c:baseTimeUnit val="years"/>
      </c:dateAx>
      <c:valAx>
        <c:axId val="6569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68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65715584"/>
        <c:axId val="65717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65715584"/>
        <c:axId val="65717760"/>
      </c:lineChart>
      <c:dateAx>
        <c:axId val="65715584"/>
        <c:scaling>
          <c:orientation val="minMax"/>
        </c:scaling>
        <c:delete val="1"/>
        <c:axPos val="b"/>
        <c:numFmt formatCode="ge" sourceLinked="1"/>
        <c:majorTickMark val="none"/>
        <c:minorTickMark val="none"/>
        <c:tickLblPos val="none"/>
        <c:crossAx val="65717760"/>
        <c:crosses val="autoZero"/>
        <c:auto val="1"/>
        <c:lblOffset val="100"/>
        <c:baseTimeUnit val="years"/>
      </c:dateAx>
      <c:valAx>
        <c:axId val="6571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571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5427584"/>
        <c:axId val="95442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5427584"/>
        <c:axId val="95442048"/>
      </c:lineChart>
      <c:dateAx>
        <c:axId val="95427584"/>
        <c:scaling>
          <c:orientation val="minMax"/>
        </c:scaling>
        <c:delete val="1"/>
        <c:axPos val="b"/>
        <c:numFmt formatCode="ge" sourceLinked="1"/>
        <c:majorTickMark val="none"/>
        <c:minorTickMark val="none"/>
        <c:tickLblPos val="none"/>
        <c:crossAx val="95442048"/>
        <c:crosses val="autoZero"/>
        <c:auto val="1"/>
        <c:lblOffset val="100"/>
        <c:baseTimeUnit val="years"/>
      </c:dateAx>
      <c:valAx>
        <c:axId val="95442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27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849.89</c:v>
                </c:pt>
                <c:pt idx="1">
                  <c:v>833.2</c:v>
                </c:pt>
                <c:pt idx="2">
                  <c:v>717.94</c:v>
                </c:pt>
                <c:pt idx="3">
                  <c:v>480.82</c:v>
                </c:pt>
                <c:pt idx="4">
                  <c:v>52.07</c:v>
                </c:pt>
              </c:numCache>
            </c:numRef>
          </c:val>
        </c:ser>
        <c:dLbls>
          <c:showLegendKey val="0"/>
          <c:showVal val="0"/>
          <c:showCatName val="0"/>
          <c:showSerName val="0"/>
          <c:showPercent val="0"/>
          <c:showBubbleSize val="0"/>
        </c:dLbls>
        <c:gapWidth val="150"/>
        <c:axId val="95474816"/>
        <c:axId val="95476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1764.87</c:v>
                </c:pt>
                <c:pt idx="1">
                  <c:v>1622.51</c:v>
                </c:pt>
                <c:pt idx="2">
                  <c:v>1569.13</c:v>
                </c:pt>
                <c:pt idx="3">
                  <c:v>1436</c:v>
                </c:pt>
                <c:pt idx="4">
                  <c:v>1434.89</c:v>
                </c:pt>
              </c:numCache>
            </c:numRef>
          </c:val>
          <c:smooth val="0"/>
        </c:ser>
        <c:dLbls>
          <c:showLegendKey val="0"/>
          <c:showVal val="0"/>
          <c:showCatName val="0"/>
          <c:showSerName val="0"/>
          <c:showPercent val="0"/>
          <c:showBubbleSize val="0"/>
        </c:dLbls>
        <c:marker val="1"/>
        <c:smooth val="0"/>
        <c:axId val="95474816"/>
        <c:axId val="95476736"/>
      </c:lineChart>
      <c:dateAx>
        <c:axId val="95474816"/>
        <c:scaling>
          <c:orientation val="minMax"/>
        </c:scaling>
        <c:delete val="1"/>
        <c:axPos val="b"/>
        <c:numFmt formatCode="ge" sourceLinked="1"/>
        <c:majorTickMark val="none"/>
        <c:minorTickMark val="none"/>
        <c:tickLblPos val="none"/>
        <c:crossAx val="95476736"/>
        <c:crosses val="autoZero"/>
        <c:auto val="1"/>
        <c:lblOffset val="100"/>
        <c:baseTimeUnit val="years"/>
      </c:dateAx>
      <c:valAx>
        <c:axId val="95476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474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35.909999999999997</c:v>
                </c:pt>
                <c:pt idx="1">
                  <c:v>66.400000000000006</c:v>
                </c:pt>
                <c:pt idx="2">
                  <c:v>55.33</c:v>
                </c:pt>
                <c:pt idx="3">
                  <c:v>74.73</c:v>
                </c:pt>
                <c:pt idx="4">
                  <c:v>62.5</c:v>
                </c:pt>
              </c:numCache>
            </c:numRef>
          </c:val>
        </c:ser>
        <c:dLbls>
          <c:showLegendKey val="0"/>
          <c:showVal val="0"/>
          <c:showCatName val="0"/>
          <c:showSerName val="0"/>
          <c:showPercent val="0"/>
          <c:showBubbleSize val="0"/>
        </c:dLbls>
        <c:gapWidth val="150"/>
        <c:axId val="95589120"/>
        <c:axId val="95591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60.75</c:v>
                </c:pt>
                <c:pt idx="1">
                  <c:v>62.83</c:v>
                </c:pt>
                <c:pt idx="2">
                  <c:v>64.63</c:v>
                </c:pt>
                <c:pt idx="3">
                  <c:v>66.56</c:v>
                </c:pt>
                <c:pt idx="4">
                  <c:v>66.22</c:v>
                </c:pt>
              </c:numCache>
            </c:numRef>
          </c:val>
          <c:smooth val="0"/>
        </c:ser>
        <c:dLbls>
          <c:showLegendKey val="0"/>
          <c:showVal val="0"/>
          <c:showCatName val="0"/>
          <c:showSerName val="0"/>
          <c:showPercent val="0"/>
          <c:showBubbleSize val="0"/>
        </c:dLbls>
        <c:marker val="1"/>
        <c:smooth val="0"/>
        <c:axId val="95589120"/>
        <c:axId val="95591040"/>
      </c:lineChart>
      <c:dateAx>
        <c:axId val="95589120"/>
        <c:scaling>
          <c:orientation val="minMax"/>
        </c:scaling>
        <c:delete val="1"/>
        <c:axPos val="b"/>
        <c:numFmt formatCode="ge" sourceLinked="1"/>
        <c:majorTickMark val="none"/>
        <c:minorTickMark val="none"/>
        <c:tickLblPos val="none"/>
        <c:crossAx val="95591040"/>
        <c:crosses val="autoZero"/>
        <c:auto val="1"/>
        <c:lblOffset val="100"/>
        <c:baseTimeUnit val="years"/>
      </c:dateAx>
      <c:valAx>
        <c:axId val="95591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58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472.84</c:v>
                </c:pt>
                <c:pt idx="1">
                  <c:v>227.93</c:v>
                </c:pt>
                <c:pt idx="2">
                  <c:v>266.98</c:v>
                </c:pt>
                <c:pt idx="3">
                  <c:v>241.04</c:v>
                </c:pt>
                <c:pt idx="4">
                  <c:v>287.81</c:v>
                </c:pt>
              </c:numCache>
            </c:numRef>
          </c:val>
        </c:ser>
        <c:dLbls>
          <c:showLegendKey val="0"/>
          <c:showVal val="0"/>
          <c:showCatName val="0"/>
          <c:showSerName val="0"/>
          <c:showPercent val="0"/>
          <c:showBubbleSize val="0"/>
        </c:dLbls>
        <c:gapWidth val="150"/>
        <c:axId val="95621120"/>
        <c:axId val="9562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256</c:v>
                </c:pt>
                <c:pt idx="1">
                  <c:v>250.43</c:v>
                </c:pt>
                <c:pt idx="2">
                  <c:v>245.75</c:v>
                </c:pt>
                <c:pt idx="3">
                  <c:v>244.29</c:v>
                </c:pt>
                <c:pt idx="4">
                  <c:v>246.72</c:v>
                </c:pt>
              </c:numCache>
            </c:numRef>
          </c:val>
          <c:smooth val="0"/>
        </c:ser>
        <c:dLbls>
          <c:showLegendKey val="0"/>
          <c:showVal val="0"/>
          <c:showCatName val="0"/>
          <c:showSerName val="0"/>
          <c:showPercent val="0"/>
          <c:showBubbleSize val="0"/>
        </c:dLbls>
        <c:marker val="1"/>
        <c:smooth val="0"/>
        <c:axId val="95621120"/>
        <c:axId val="95623040"/>
      </c:lineChart>
      <c:dateAx>
        <c:axId val="95621120"/>
        <c:scaling>
          <c:orientation val="minMax"/>
        </c:scaling>
        <c:delete val="1"/>
        <c:axPos val="b"/>
        <c:numFmt formatCode="ge" sourceLinked="1"/>
        <c:majorTickMark val="none"/>
        <c:minorTickMark val="none"/>
        <c:tickLblPos val="none"/>
        <c:crossAx val="95623040"/>
        <c:crosses val="autoZero"/>
        <c:auto val="1"/>
        <c:lblOffset val="100"/>
        <c:baseTimeUnit val="years"/>
      </c:dateAx>
      <c:valAx>
        <c:axId val="9562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5621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【1,457.06】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【81.28】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【40.31】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【250.25】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【64.73】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47" sqref="BL47:BZ6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沖縄県　渡嘉敷村</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693</v>
      </c>
      <c r="AM8" s="64"/>
      <c r="AN8" s="64"/>
      <c r="AO8" s="64"/>
      <c r="AP8" s="64"/>
      <c r="AQ8" s="64"/>
      <c r="AR8" s="64"/>
      <c r="AS8" s="64"/>
      <c r="AT8" s="63">
        <f>データ!S6</f>
        <v>19.23</v>
      </c>
      <c r="AU8" s="63"/>
      <c r="AV8" s="63"/>
      <c r="AW8" s="63"/>
      <c r="AX8" s="63"/>
      <c r="AY8" s="63"/>
      <c r="AZ8" s="63"/>
      <c r="BA8" s="63"/>
      <c r="BB8" s="63">
        <f>データ!T6</f>
        <v>36.04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32.47</v>
      </c>
      <c r="Q10" s="63"/>
      <c r="R10" s="63"/>
      <c r="S10" s="63"/>
      <c r="T10" s="63"/>
      <c r="U10" s="63"/>
      <c r="V10" s="63"/>
      <c r="W10" s="63">
        <f>データ!P6</f>
        <v>100</v>
      </c>
      <c r="X10" s="63"/>
      <c r="Y10" s="63"/>
      <c r="Z10" s="63"/>
      <c r="AA10" s="63"/>
      <c r="AB10" s="63"/>
      <c r="AC10" s="63"/>
      <c r="AD10" s="64">
        <f>データ!Q6</f>
        <v>2754</v>
      </c>
      <c r="AE10" s="64"/>
      <c r="AF10" s="64"/>
      <c r="AG10" s="64"/>
      <c r="AH10" s="64"/>
      <c r="AI10" s="64"/>
      <c r="AJ10" s="64"/>
      <c r="AK10" s="2"/>
      <c r="AL10" s="64">
        <f>データ!U6</f>
        <v>226</v>
      </c>
      <c r="AM10" s="64"/>
      <c r="AN10" s="64"/>
      <c r="AO10" s="64"/>
      <c r="AP10" s="64"/>
      <c r="AQ10" s="64"/>
      <c r="AR10" s="64"/>
      <c r="AS10" s="64"/>
      <c r="AT10" s="63">
        <f>データ!V6</f>
        <v>0.14000000000000001</v>
      </c>
      <c r="AU10" s="63"/>
      <c r="AV10" s="63"/>
      <c r="AW10" s="63"/>
      <c r="AX10" s="63"/>
      <c r="AY10" s="63"/>
      <c r="AZ10" s="63"/>
      <c r="BA10" s="63"/>
      <c r="BB10" s="63">
        <f>データ!W6</f>
        <v>1614.29</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473537</v>
      </c>
      <c r="D6" s="31">
        <f t="shared" si="3"/>
        <v>47</v>
      </c>
      <c r="E6" s="31">
        <f t="shared" si="3"/>
        <v>17</v>
      </c>
      <c r="F6" s="31">
        <f t="shared" si="3"/>
        <v>4</v>
      </c>
      <c r="G6" s="31">
        <f t="shared" si="3"/>
        <v>0</v>
      </c>
      <c r="H6" s="31" t="str">
        <f t="shared" si="3"/>
        <v>沖縄県　渡嘉敷村</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32.47</v>
      </c>
      <c r="P6" s="32">
        <f t="shared" si="3"/>
        <v>100</v>
      </c>
      <c r="Q6" s="32">
        <f t="shared" si="3"/>
        <v>2754</v>
      </c>
      <c r="R6" s="32">
        <f t="shared" si="3"/>
        <v>693</v>
      </c>
      <c r="S6" s="32">
        <f t="shared" si="3"/>
        <v>19.23</v>
      </c>
      <c r="T6" s="32">
        <f t="shared" si="3"/>
        <v>36.04</v>
      </c>
      <c r="U6" s="32">
        <f t="shared" si="3"/>
        <v>226</v>
      </c>
      <c r="V6" s="32">
        <f t="shared" si="3"/>
        <v>0.14000000000000001</v>
      </c>
      <c r="W6" s="32">
        <f t="shared" si="3"/>
        <v>1614.29</v>
      </c>
      <c r="X6" s="33">
        <f>IF(X7="",NA(),X7)</f>
        <v>69.78</v>
      </c>
      <c r="Y6" s="33">
        <f t="shared" ref="Y6:AG6" si="4">IF(Y7="",NA(),Y7)</f>
        <v>79.489999999999995</v>
      </c>
      <c r="Z6" s="33">
        <f t="shared" si="4"/>
        <v>116.91</v>
      </c>
      <c r="AA6" s="33">
        <f t="shared" si="4"/>
        <v>82.47</v>
      </c>
      <c r="AB6" s="33">
        <f t="shared" si="4"/>
        <v>128.74</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849.89</v>
      </c>
      <c r="BF6" s="33">
        <f t="shared" ref="BF6:BN6" si="7">IF(BF7="",NA(),BF7)</f>
        <v>833.2</v>
      </c>
      <c r="BG6" s="33">
        <f t="shared" si="7"/>
        <v>717.94</v>
      </c>
      <c r="BH6" s="33">
        <f t="shared" si="7"/>
        <v>480.82</v>
      </c>
      <c r="BI6" s="33">
        <f t="shared" si="7"/>
        <v>52.07</v>
      </c>
      <c r="BJ6" s="33">
        <f t="shared" si="7"/>
        <v>1764.87</v>
      </c>
      <c r="BK6" s="33">
        <f t="shared" si="7"/>
        <v>1622.51</v>
      </c>
      <c r="BL6" s="33">
        <f t="shared" si="7"/>
        <v>1569.13</v>
      </c>
      <c r="BM6" s="33">
        <f t="shared" si="7"/>
        <v>1436</v>
      </c>
      <c r="BN6" s="33">
        <f t="shared" si="7"/>
        <v>1434.89</v>
      </c>
      <c r="BO6" s="32" t="str">
        <f>IF(BO7="","",IF(BO7="-","【-】","【"&amp;SUBSTITUTE(TEXT(BO7,"#,##0.00"),"-","△")&amp;"】"))</f>
        <v>【1,457.06】</v>
      </c>
      <c r="BP6" s="33">
        <f>IF(BP7="",NA(),BP7)</f>
        <v>35.909999999999997</v>
      </c>
      <c r="BQ6" s="33">
        <f t="shared" ref="BQ6:BY6" si="8">IF(BQ7="",NA(),BQ7)</f>
        <v>66.400000000000006</v>
      </c>
      <c r="BR6" s="33">
        <f t="shared" si="8"/>
        <v>55.33</v>
      </c>
      <c r="BS6" s="33">
        <f t="shared" si="8"/>
        <v>74.73</v>
      </c>
      <c r="BT6" s="33">
        <f t="shared" si="8"/>
        <v>62.5</v>
      </c>
      <c r="BU6" s="33">
        <f t="shared" si="8"/>
        <v>60.75</v>
      </c>
      <c r="BV6" s="33">
        <f t="shared" si="8"/>
        <v>62.83</v>
      </c>
      <c r="BW6" s="33">
        <f t="shared" si="8"/>
        <v>64.63</v>
      </c>
      <c r="BX6" s="33">
        <f t="shared" si="8"/>
        <v>66.56</v>
      </c>
      <c r="BY6" s="33">
        <f t="shared" si="8"/>
        <v>66.22</v>
      </c>
      <c r="BZ6" s="32" t="str">
        <f>IF(BZ7="","",IF(BZ7="-","【-】","【"&amp;SUBSTITUTE(TEXT(BZ7,"#,##0.00"),"-","△")&amp;"】"))</f>
        <v>【64.73】</v>
      </c>
      <c r="CA6" s="33">
        <f>IF(CA7="",NA(),CA7)</f>
        <v>472.84</v>
      </c>
      <c r="CB6" s="33">
        <f t="shared" ref="CB6:CJ6" si="9">IF(CB7="",NA(),CB7)</f>
        <v>227.93</v>
      </c>
      <c r="CC6" s="33">
        <f t="shared" si="9"/>
        <v>266.98</v>
      </c>
      <c r="CD6" s="33">
        <f t="shared" si="9"/>
        <v>241.04</v>
      </c>
      <c r="CE6" s="33">
        <f t="shared" si="9"/>
        <v>287.81</v>
      </c>
      <c r="CF6" s="33">
        <f t="shared" si="9"/>
        <v>256</v>
      </c>
      <c r="CG6" s="33">
        <f t="shared" si="9"/>
        <v>250.43</v>
      </c>
      <c r="CH6" s="33">
        <f t="shared" si="9"/>
        <v>245.75</v>
      </c>
      <c r="CI6" s="33">
        <f t="shared" si="9"/>
        <v>244.29</v>
      </c>
      <c r="CJ6" s="33">
        <f t="shared" si="9"/>
        <v>246.72</v>
      </c>
      <c r="CK6" s="32" t="str">
        <f>IF(CK7="","",IF(CK7="-","【-】","【"&amp;SUBSTITUTE(TEXT(CK7,"#,##0.00"),"-","△")&amp;"】"))</f>
        <v>【250.25】</v>
      </c>
      <c r="CL6" s="33">
        <f>IF(CL7="",NA(),CL7)</f>
        <v>20.22</v>
      </c>
      <c r="CM6" s="33">
        <f t="shared" ref="CM6:CU6" si="10">IF(CM7="",NA(),CM7)</f>
        <v>20</v>
      </c>
      <c r="CN6" s="33">
        <f t="shared" si="10"/>
        <v>20.67</v>
      </c>
      <c r="CO6" s="33">
        <f t="shared" si="10"/>
        <v>21.56</v>
      </c>
      <c r="CP6" s="33">
        <f t="shared" si="10"/>
        <v>21.78</v>
      </c>
      <c r="CQ6" s="33">
        <f t="shared" si="10"/>
        <v>41.59</v>
      </c>
      <c r="CR6" s="33">
        <f t="shared" si="10"/>
        <v>42.31</v>
      </c>
      <c r="CS6" s="33">
        <f t="shared" si="10"/>
        <v>43.65</v>
      </c>
      <c r="CT6" s="33">
        <f t="shared" si="10"/>
        <v>43.58</v>
      </c>
      <c r="CU6" s="33">
        <f t="shared" si="10"/>
        <v>41.35</v>
      </c>
      <c r="CV6" s="32" t="str">
        <f>IF(CV7="","",IF(CV7="-","【-】","【"&amp;SUBSTITUTE(TEXT(CV7,"#,##0.00"),"-","△")&amp;"】"))</f>
        <v>【40.31】</v>
      </c>
      <c r="CW6" s="33">
        <f>IF(CW7="",NA(),CW7)</f>
        <v>100</v>
      </c>
      <c r="CX6" s="33">
        <f t="shared" ref="CX6:DF6" si="11">IF(CX7="",NA(),CX7)</f>
        <v>100</v>
      </c>
      <c r="CY6" s="33">
        <f t="shared" si="11"/>
        <v>100</v>
      </c>
      <c r="CZ6" s="33">
        <f t="shared" si="11"/>
        <v>100</v>
      </c>
      <c r="DA6" s="33">
        <f t="shared" si="11"/>
        <v>100</v>
      </c>
      <c r="DB6" s="33">
        <f t="shared" si="11"/>
        <v>80.47</v>
      </c>
      <c r="DC6" s="33">
        <f t="shared" si="11"/>
        <v>81.3</v>
      </c>
      <c r="DD6" s="33">
        <f t="shared" si="11"/>
        <v>82.2</v>
      </c>
      <c r="DE6" s="33">
        <f t="shared" si="11"/>
        <v>82.35</v>
      </c>
      <c r="DF6" s="33">
        <f t="shared" si="11"/>
        <v>82.9</v>
      </c>
      <c r="DG6" s="32" t="str">
        <f>IF(DG7="","",IF(DG7="-","【-】","【"&amp;SUBSTITUTE(TEXT(DG7,"#,##0.00"),"-","△")&amp;"】"))</f>
        <v>【81.28】</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0.11</v>
      </c>
      <c r="EK6" s="33">
        <f t="shared" si="14"/>
        <v>0.05</v>
      </c>
      <c r="EL6" s="33">
        <f t="shared" si="14"/>
        <v>0.04</v>
      </c>
      <c r="EM6" s="33">
        <f t="shared" si="14"/>
        <v>7.0000000000000007E-2</v>
      </c>
      <c r="EN6" s="32" t="str">
        <f>IF(EN7="","",IF(EN7="-","【-】","【"&amp;SUBSTITUTE(TEXT(EN7,"#,##0.00"),"-","△")&amp;"】"))</f>
        <v>【0.10】</v>
      </c>
    </row>
    <row r="7" spans="1:144" s="34" customFormat="1">
      <c r="A7" s="26"/>
      <c r="B7" s="35">
        <v>2015</v>
      </c>
      <c r="C7" s="35">
        <v>473537</v>
      </c>
      <c r="D7" s="35">
        <v>47</v>
      </c>
      <c r="E7" s="35">
        <v>17</v>
      </c>
      <c r="F7" s="35">
        <v>4</v>
      </c>
      <c r="G7" s="35">
        <v>0</v>
      </c>
      <c r="H7" s="35" t="s">
        <v>96</v>
      </c>
      <c r="I7" s="35" t="s">
        <v>97</v>
      </c>
      <c r="J7" s="35" t="s">
        <v>98</v>
      </c>
      <c r="K7" s="35" t="s">
        <v>99</v>
      </c>
      <c r="L7" s="35" t="s">
        <v>100</v>
      </c>
      <c r="M7" s="36" t="s">
        <v>101</v>
      </c>
      <c r="N7" s="36" t="s">
        <v>102</v>
      </c>
      <c r="O7" s="36">
        <v>32.47</v>
      </c>
      <c r="P7" s="36">
        <v>100</v>
      </c>
      <c r="Q7" s="36">
        <v>2754</v>
      </c>
      <c r="R7" s="36">
        <v>693</v>
      </c>
      <c r="S7" s="36">
        <v>19.23</v>
      </c>
      <c r="T7" s="36">
        <v>36.04</v>
      </c>
      <c r="U7" s="36">
        <v>226</v>
      </c>
      <c r="V7" s="36">
        <v>0.14000000000000001</v>
      </c>
      <c r="W7" s="36">
        <v>1614.29</v>
      </c>
      <c r="X7" s="36">
        <v>69.78</v>
      </c>
      <c r="Y7" s="36">
        <v>79.489999999999995</v>
      </c>
      <c r="Z7" s="36">
        <v>116.91</v>
      </c>
      <c r="AA7" s="36">
        <v>82.47</v>
      </c>
      <c r="AB7" s="36">
        <v>128.74</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849.89</v>
      </c>
      <c r="BF7" s="36">
        <v>833.2</v>
      </c>
      <c r="BG7" s="36">
        <v>717.94</v>
      </c>
      <c r="BH7" s="36">
        <v>480.82</v>
      </c>
      <c r="BI7" s="36">
        <v>52.07</v>
      </c>
      <c r="BJ7" s="36">
        <v>1764.87</v>
      </c>
      <c r="BK7" s="36">
        <v>1622.51</v>
      </c>
      <c r="BL7" s="36">
        <v>1569.13</v>
      </c>
      <c r="BM7" s="36">
        <v>1436</v>
      </c>
      <c r="BN7" s="36">
        <v>1434.89</v>
      </c>
      <c r="BO7" s="36">
        <v>1457.06</v>
      </c>
      <c r="BP7" s="36">
        <v>35.909999999999997</v>
      </c>
      <c r="BQ7" s="36">
        <v>66.400000000000006</v>
      </c>
      <c r="BR7" s="36">
        <v>55.33</v>
      </c>
      <c r="BS7" s="36">
        <v>74.73</v>
      </c>
      <c r="BT7" s="36">
        <v>62.5</v>
      </c>
      <c r="BU7" s="36">
        <v>60.75</v>
      </c>
      <c r="BV7" s="36">
        <v>62.83</v>
      </c>
      <c r="BW7" s="36">
        <v>64.63</v>
      </c>
      <c r="BX7" s="36">
        <v>66.56</v>
      </c>
      <c r="BY7" s="36">
        <v>66.22</v>
      </c>
      <c r="BZ7" s="36">
        <v>64.73</v>
      </c>
      <c r="CA7" s="36">
        <v>472.84</v>
      </c>
      <c r="CB7" s="36">
        <v>227.93</v>
      </c>
      <c r="CC7" s="36">
        <v>266.98</v>
      </c>
      <c r="CD7" s="36">
        <v>241.04</v>
      </c>
      <c r="CE7" s="36">
        <v>287.81</v>
      </c>
      <c r="CF7" s="36">
        <v>256</v>
      </c>
      <c r="CG7" s="36">
        <v>250.43</v>
      </c>
      <c r="CH7" s="36">
        <v>245.75</v>
      </c>
      <c r="CI7" s="36">
        <v>244.29</v>
      </c>
      <c r="CJ7" s="36">
        <v>246.72</v>
      </c>
      <c r="CK7" s="36">
        <v>250.25</v>
      </c>
      <c r="CL7" s="36">
        <v>20.22</v>
      </c>
      <c r="CM7" s="36">
        <v>20</v>
      </c>
      <c r="CN7" s="36">
        <v>20.67</v>
      </c>
      <c r="CO7" s="36">
        <v>21.56</v>
      </c>
      <c r="CP7" s="36">
        <v>21.78</v>
      </c>
      <c r="CQ7" s="36">
        <v>41.59</v>
      </c>
      <c r="CR7" s="36">
        <v>42.31</v>
      </c>
      <c r="CS7" s="36">
        <v>43.65</v>
      </c>
      <c r="CT7" s="36">
        <v>43.58</v>
      </c>
      <c r="CU7" s="36">
        <v>41.35</v>
      </c>
      <c r="CV7" s="36">
        <v>40.31</v>
      </c>
      <c r="CW7" s="36">
        <v>100</v>
      </c>
      <c r="CX7" s="36">
        <v>100</v>
      </c>
      <c r="CY7" s="36">
        <v>100</v>
      </c>
      <c r="CZ7" s="36">
        <v>100</v>
      </c>
      <c r="DA7" s="36">
        <v>100</v>
      </c>
      <c r="DB7" s="36">
        <v>80.47</v>
      </c>
      <c r="DC7" s="36">
        <v>81.3</v>
      </c>
      <c r="DD7" s="36">
        <v>82.2</v>
      </c>
      <c r="DE7" s="36">
        <v>82.35</v>
      </c>
      <c r="DF7" s="36">
        <v>82.9</v>
      </c>
      <c r="DG7" s="36">
        <v>81.28</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0.11</v>
      </c>
      <c r="EK7" s="36">
        <v>0.05</v>
      </c>
      <c r="EL7" s="36">
        <v>0.04</v>
      </c>
      <c r="EM7" s="36">
        <v>7.0000000000000007E-2</v>
      </c>
      <c r="EN7" s="36">
        <v>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沖縄県</cp:lastModifiedBy>
  <dcterms:created xsi:type="dcterms:W3CDTF">2017-02-08T03:05:17Z</dcterms:created>
  <dcterms:modified xsi:type="dcterms:W3CDTF">2017-02-21T05:45:03Z</dcterms:modified>
  <cp:category/>
</cp:coreProperties>
</file>