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T6" i="5"/>
  <c r="AI10" i="4" s="1"/>
  <c r="S6" i="5"/>
  <c r="R6" i="5"/>
  <c r="AQ8" i="4" s="1"/>
  <c r="Q6" i="5"/>
  <c r="P6" i="5"/>
  <c r="O6" i="5"/>
  <c r="N6" i="5"/>
  <c r="M6" i="5"/>
  <c r="L6" i="5"/>
  <c r="Z8" i="4" s="1"/>
  <c r="K6" i="5"/>
  <c r="J6" i="5"/>
  <c r="J8" i="4" s="1"/>
  <c r="I6" i="5"/>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Q10" i="4"/>
  <c r="Z10" i="4"/>
  <c r="R10" i="4"/>
  <c r="J10" i="4"/>
  <c r="B10" i="4"/>
  <c r="AY8" i="4"/>
  <c r="AI8" i="4"/>
  <c r="R8" i="4"/>
  <c r="B8"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<sst xmlns="http://schemas.openxmlformats.org/spreadsheetml/2006/main" count="217" uniqueCount="107">
  <si>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</si>
  <si>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</si>
  <si>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</si>
  <si>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</si>
  <si>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</si>
  <si>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</si>
  <si>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</si>
  <si>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</si>
  <si>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</si>
  <si>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</si>
  <si>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</si>
  <si>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</si>
  <si>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</si>
  <si>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</si>
  <si>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</si>
  <si>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</si>
  <si>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</si>
  <si>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</si>
  <si>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</si>
  <si>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</si>
  <si>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</si>
  <si>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</si>
  <si>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</si>
  <si>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</si>
  <si>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</si>
  <si>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</si>
  <si>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</si>
  <si>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</si>
  <si>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</si>
  <si>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</si>
  <si>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</si>
  <si>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</si>
  <si>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</si>
  <si>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</si>
  <si>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</si>
  <si>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</si>
  <si>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</si>
  <si>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</si>
  <si>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</si>
  <si>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</si>
  <si>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</si>
  <si>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</si>
  <si>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</si>
  <si>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</si>
  <si>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</si>
  <si>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</si>
  <si>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</si>
  <si>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</si>
  <si>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</si>
  <si>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</si>
  <si>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</si>
  <si>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</si>
  <si>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</si>
  <si>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</si>
  <si>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</si>
  <si>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</si>
  <si>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</si>
  <si>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</si>
  <si>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</si>
  <si>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</si>
  <si>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</si>
  <si>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</si>
  <si>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</si>
  <si>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</si>
  <si>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</si>
  <si>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</si>
  <si>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</si>
  <si>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</si>
  <si>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</si>
  <si>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</si>
  <si>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</si>
  <si>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</si>
  <si>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</si>
  <si>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</si>
  <si>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</si>
  <si>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</si>
  <si>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</si>
  <si>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</si>
  <si>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</si>
  <si>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</si>
  <si>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</si>
  <si>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</si>
  <si>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</si>
  <si>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</si>
  <si>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</si>
  <si>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</si>
  <si>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</si>
  <si>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</si>
  <si>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</si>
  <si>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</si>
  <si>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</si>
  <si>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</si>
  <si>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</si>
  <si>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沖縄県　西原町</t>
  </si>
  <si>
    <t>法適用</t>
  </si>
  <si>
    <t>水道事業</t>
  </si>
  <si>
    <t>末端給水事業</t>
  </si>
  <si>
    <t>A5</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</si>
  <si>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</si>
  <si>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</si>
  <si>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</si>
  <si>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</si>
  <si>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</si>
  <si>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</si>
  <si>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①類似団体平均より高くなっており老朽化の度合いが高い状況であるため、資本の確保と長寿命化の取り組みが必要である。　　　　　　　　　　　　　　　　　　　　　　　　　　　②類似団体と比べて低い値を示しており、町全体管路延長に占める老朽管延長は、1％前後であり概ね健全と言える。　　　　　　　　　　　　　　　　　③類似団体と比較して低い値になっている。管路の状態と投資可能財源及び職員の配置を勘案して更新する管路の優先順位を設定する必要がある。　　　　　　　　</t>
    <rPh sb="1" eb="3">
      <t>ルイジ</t>
    </rPh>
    <rPh sb="3" eb="5">
      <t>ダンタイ</t>
    </rPh>
    <rPh sb="5" eb="7">
      <t>ヘイキン</t>
    </rPh>
    <rPh sb="9" eb="10">
      <t>タカ</t>
    </rPh>
    <rPh sb="16" eb="19">
      <t>ロウキュウカ</t>
    </rPh>
    <rPh sb="20" eb="22">
      <t>ドア</t>
    </rPh>
    <rPh sb="24" eb="25">
      <t>タカ</t>
    </rPh>
    <rPh sb="26" eb="28">
      <t>ジョウキョウ</t>
    </rPh>
    <rPh sb="34" eb="36">
      <t>シホン</t>
    </rPh>
    <rPh sb="37" eb="39">
      <t>カクホ</t>
    </rPh>
    <rPh sb="40" eb="41">
      <t>チョウ</t>
    </rPh>
    <rPh sb="41" eb="43">
      <t>ジュミョウ</t>
    </rPh>
    <rPh sb="43" eb="44">
      <t>カ</t>
    </rPh>
    <rPh sb="45" eb="46">
      <t>ト</t>
    </rPh>
    <rPh sb="47" eb="48">
      <t>ク</t>
    </rPh>
    <rPh sb="50" eb="52">
      <t>ヒツヨウ</t>
    </rPh>
    <rPh sb="84" eb="86">
      <t>ルイジ</t>
    </rPh>
    <rPh sb="86" eb="88">
      <t>ダンタイ</t>
    </rPh>
    <rPh sb="89" eb="90">
      <t>クラ</t>
    </rPh>
    <rPh sb="92" eb="93">
      <t>ヒク</t>
    </rPh>
    <rPh sb="94" eb="95">
      <t>アタイ</t>
    </rPh>
    <rPh sb="96" eb="97">
      <t>シメ</t>
    </rPh>
    <rPh sb="102" eb="103">
      <t>チョウ</t>
    </rPh>
    <rPh sb="103" eb="105">
      <t>ゼンタイ</t>
    </rPh>
    <rPh sb="105" eb="106">
      <t>カン</t>
    </rPh>
    <rPh sb="106" eb="107">
      <t>ロ</t>
    </rPh>
    <rPh sb="107" eb="109">
      <t>エンチョウ</t>
    </rPh>
    <rPh sb="110" eb="111">
      <t>シ</t>
    </rPh>
    <rPh sb="113" eb="115">
      <t>ロウキュウ</t>
    </rPh>
    <rPh sb="115" eb="116">
      <t>カン</t>
    </rPh>
    <rPh sb="116" eb="118">
      <t>エンチョウ</t>
    </rPh>
    <rPh sb="122" eb="124">
      <t>ゼンゴ</t>
    </rPh>
    <rPh sb="127" eb="128">
      <t>オオム</t>
    </rPh>
    <rPh sb="129" eb="131">
      <t>ケンゼン</t>
    </rPh>
    <rPh sb="132" eb="133">
      <t>イ</t>
    </rPh>
    <rPh sb="154" eb="156">
      <t>ルイジ</t>
    </rPh>
    <rPh sb="156" eb="158">
      <t>ダンタイ</t>
    </rPh>
    <rPh sb="159" eb="161">
      <t>ヒカク</t>
    </rPh>
    <rPh sb="163" eb="164">
      <t>ヒク</t>
    </rPh>
    <rPh sb="165" eb="166">
      <t>チ</t>
    </rPh>
    <rPh sb="173" eb="175">
      <t>カンロ</t>
    </rPh>
    <rPh sb="176" eb="178">
      <t>ジョウタイ</t>
    </rPh>
    <rPh sb="179" eb="181">
      <t>トウシ</t>
    </rPh>
    <rPh sb="181" eb="183">
      <t>カノウ</t>
    </rPh>
    <rPh sb="183" eb="185">
      <t>ザイゲン</t>
    </rPh>
    <rPh sb="185" eb="186">
      <t>オヨ</t>
    </rPh>
    <phoneticPr fontId="22"/>
  </si>
  <si>
    <t>①各年度の収支は黒字となっており、また平均値を概ね上回っていることから健全な状況といえるが、今後の施設投資等に係る費用が充分確保されているか分析し、費用削減等に取り組む必要がある。　　　　　　　　　②5ヵ年間0％となっており健全を維持している。　　　　　　　　　　　　　　　　　　　　　　　　　　　　③数値は100％を超えており財務の安定性を示している。　　　　　　　　　　　　　　　　　　　　　④類似団体より低い値であり良好であるが、施設更新の状況を勘案し、今後は企業債の発行も検討する必要がある。　　　　　　　　　　　　　　　　　　　　　⑤適正を維持している状況であり、今後も向上に努める。　　　　　　　　　　　　　　　　　　　　　⑥平均値より高くなっている。維持管理費の低減化・効率化の検討が必要である。　　　　　　　　　⑦高い数値を維持しており、適正な施設規模であるといえる。　　　　　　　　　　　　　　　　　　　　　⑧有収率は95％以上を維持しており効率的な収益につながっている。</t>
    <rPh sb="1" eb="2">
      <t>カク</t>
    </rPh>
    <rPh sb="2" eb="4">
      <t>ネンド</t>
    </rPh>
    <rPh sb="5" eb="7">
      <t>シュウシ</t>
    </rPh>
    <rPh sb="8" eb="10">
      <t>クロジ</t>
    </rPh>
    <rPh sb="19" eb="22">
      <t>ヘイキンチ</t>
    </rPh>
    <rPh sb="23" eb="24">
      <t>オオム</t>
    </rPh>
    <rPh sb="25" eb="27">
      <t>ウワマワ</t>
    </rPh>
    <rPh sb="35" eb="37">
      <t>ケンゼン</t>
    </rPh>
    <rPh sb="38" eb="40">
      <t>ジョウキョウ</t>
    </rPh>
    <rPh sb="46" eb="48">
      <t>コンゴ</t>
    </rPh>
    <rPh sb="49" eb="51">
      <t>シセツ</t>
    </rPh>
    <rPh sb="51" eb="54">
      <t>トウシトウ</t>
    </rPh>
    <rPh sb="55" eb="56">
      <t>カカ</t>
    </rPh>
    <rPh sb="57" eb="59">
      <t>ヒヨウ</t>
    </rPh>
    <rPh sb="60" eb="62">
      <t>ジュウブン</t>
    </rPh>
    <rPh sb="62" eb="64">
      <t>カクホ</t>
    </rPh>
    <rPh sb="70" eb="72">
      <t>ブンセキ</t>
    </rPh>
    <rPh sb="74" eb="76">
      <t>ヒヨウ</t>
    </rPh>
    <rPh sb="76" eb="78">
      <t>サクゲン</t>
    </rPh>
    <rPh sb="78" eb="79">
      <t>トウ</t>
    </rPh>
    <rPh sb="80" eb="81">
      <t>ト</t>
    </rPh>
    <rPh sb="82" eb="83">
      <t>ク</t>
    </rPh>
    <rPh sb="84" eb="86">
      <t>ヒツヨウ</t>
    </rPh>
    <rPh sb="102" eb="103">
      <t>ネン</t>
    </rPh>
    <rPh sb="112" eb="114">
      <t>ケンゼン</t>
    </rPh>
    <rPh sb="151" eb="153">
      <t>スウチ</t>
    </rPh>
    <rPh sb="159" eb="160">
      <t>コ</t>
    </rPh>
    <rPh sb="164" eb="166">
      <t>ザイム</t>
    </rPh>
    <rPh sb="167" eb="169">
      <t>アンテイ</t>
    </rPh>
    <rPh sb="169" eb="170">
      <t>セイ</t>
    </rPh>
    <rPh sb="171" eb="172">
      <t>シメ</t>
    </rPh>
    <rPh sb="199" eb="201">
      <t>ルイジ</t>
    </rPh>
    <rPh sb="201" eb="203">
      <t>ダンタイ</t>
    </rPh>
    <rPh sb="205" eb="206">
      <t>ヒク</t>
    </rPh>
    <rPh sb="207" eb="208">
      <t>アタイ</t>
    </rPh>
    <rPh sb="211" eb="213">
      <t>リョウコウ</t>
    </rPh>
    <rPh sb="218" eb="220">
      <t>シセツ</t>
    </rPh>
    <rPh sb="220" eb="222">
      <t>コウシン</t>
    </rPh>
    <rPh sb="223" eb="225">
      <t>ジョウキョウ</t>
    </rPh>
    <rPh sb="226" eb="228">
      <t>カンアン</t>
    </rPh>
    <rPh sb="230" eb="232">
      <t>コンゴ</t>
    </rPh>
    <rPh sb="233" eb="235">
      <t>キギョウ</t>
    </rPh>
    <rPh sb="235" eb="236">
      <t>サイ</t>
    </rPh>
    <rPh sb="237" eb="239">
      <t>ハッコウ</t>
    </rPh>
    <rPh sb="421" eb="423">
      <t>イジョウ</t>
    </rPh>
    <rPh sb="424" eb="426">
      <t>イジ</t>
    </rPh>
    <rPh sb="430" eb="433">
      <t>コウリツテキ</t>
    </rPh>
    <rPh sb="434" eb="436">
      <t>シュウエキ</t>
    </rPh>
    <phoneticPr fontId="22"/>
  </si>
  <si>
    <r>
      <t>　経営状況は概ね良好であると判断できるが、給水原価は類似団体と比較して高めになっており、維持管理費の低減・効率化の検討が必要である。また給水収益の減少傾向と老朽施設及び管路更新の必要もあることから、</t>
    </r>
    <r>
      <rPr>
        <sz val="11"/>
        <rFont val="ＭＳ ゴシック"/>
        <family val="3"/>
        <charset val="128"/>
      </rPr>
      <t>今後それらに備えるため平成28年度策定の西原町水道ビジョンに基づき、管路更新計画や財源の確保に努め健全経営を持続していく必要がある。</t>
    </r>
    <r>
      <rPr>
        <sz val="11"/>
        <color theme="1"/>
        <rFont val="ＭＳ ゴシック"/>
        <family val="3"/>
        <charset val="128"/>
      </rPr>
      <t>　</t>
    </r>
    <rPh sb="1" eb="3">
      <t>ケイエイ</t>
    </rPh>
    <rPh sb="3" eb="5">
      <t>ジョウキョウ</t>
    </rPh>
    <rPh sb="6" eb="7">
      <t>オオム</t>
    </rPh>
    <rPh sb="8" eb="10">
      <t>リョウコウ</t>
    </rPh>
    <rPh sb="14" eb="16">
      <t>ハンダン</t>
    </rPh>
    <rPh sb="21" eb="23">
      <t>キュウスイ</t>
    </rPh>
    <rPh sb="23" eb="25">
      <t>ゲンカ</t>
    </rPh>
    <rPh sb="26" eb="28">
      <t>ルイジ</t>
    </rPh>
    <rPh sb="28" eb="30">
      <t>ダンタイ</t>
    </rPh>
    <rPh sb="31" eb="33">
      <t>ヒカク</t>
    </rPh>
    <rPh sb="35" eb="36">
      <t>タカ</t>
    </rPh>
    <rPh sb="44" eb="46">
      <t>イジ</t>
    </rPh>
    <rPh sb="46" eb="48">
      <t>カンリ</t>
    </rPh>
    <rPh sb="48" eb="49">
      <t>ヒ</t>
    </rPh>
    <rPh sb="50" eb="52">
      <t>テイゲン</t>
    </rPh>
    <rPh sb="53" eb="56">
      <t>コウリツカ</t>
    </rPh>
    <rPh sb="57" eb="59">
      <t>ケントウ</t>
    </rPh>
    <rPh sb="60" eb="62">
      <t>ヒツヨウ</t>
    </rPh>
    <rPh sb="68" eb="70">
      <t>キュウスイ</t>
    </rPh>
    <rPh sb="70" eb="72">
      <t>シュウエキ</t>
    </rPh>
    <rPh sb="73" eb="75">
      <t>ゲンショウ</t>
    </rPh>
    <rPh sb="75" eb="77">
      <t>ケイコウ</t>
    </rPh>
    <rPh sb="78" eb="80">
      <t>ロウキュウ</t>
    </rPh>
    <rPh sb="80" eb="82">
      <t>シセツ</t>
    </rPh>
    <rPh sb="82" eb="83">
      <t>オヨ</t>
    </rPh>
    <rPh sb="84" eb="86">
      <t>カンロ</t>
    </rPh>
    <rPh sb="86" eb="88">
      <t>コウシン</t>
    </rPh>
    <rPh sb="89" eb="91">
      <t>ヒツヨウ</t>
    </rPh>
    <rPh sb="99" eb="101">
      <t>コンゴ</t>
    </rPh>
    <rPh sb="105" eb="106">
      <t>ソナ</t>
    </rPh>
    <rPh sb="110" eb="112">
      <t>ヘイセイ</t>
    </rPh>
    <rPh sb="114" eb="115">
      <t>ネン</t>
    </rPh>
    <rPh sb="115" eb="116">
      <t>ド</t>
    </rPh>
    <rPh sb="116" eb="118">
      <t>サクテイ</t>
    </rPh>
    <rPh sb="119" eb="121">
      <t>ニシハラ</t>
    </rPh>
    <rPh sb="121" eb="122">
      <t>チョウ</t>
    </rPh>
    <rPh sb="122" eb="124">
      <t>スイドウ</t>
    </rPh>
    <rPh sb="129" eb="130">
      <t>モト</t>
    </rPh>
    <rPh sb="146" eb="147">
      <t>ツト</t>
    </rPh>
    <rPh sb="150" eb="152">
      <t>ケイエイ</t>
    </rPh>
    <rPh sb="153" eb="155">
      <t>ジゾク</t>
    </rPh>
    <rPh sb="159" eb="161">
      <t>ヒツヨウ</t>
    </rPh>
    <phoneticPr fontId="22"/>
  </si>
</sst>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6"/>
      <name val="ＭＳ Ｐ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18" fillId="0" borderId="9"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10" xfId="0" applyFont="1" applyBorder="1" applyAlignment="1" applyProtection="1">
      <alignment horizontal="left" vertical="top" wrapText="1"/>
      <protection locked="0"/>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
          <c:y val="0.1580694566902854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c:v>
                </c:pt>
                <c:pt idx="1">
                  <c:v>0</c:v>
                </c:pt>
                <c:pt idx="2" formatCode="#,##0.00;&quot;△&quot;#,##0.00;&quot;-&quot;">
                  <c:v>0.45</c:v>
                </c:pt>
                <c:pt idx="3" formatCode="#,##0.00;&quot;△&quot;#,##0.00;&quot;-&quot;">
                  <c:v>0.46</c:v>
                </c:pt>
                <c:pt idx="4" formatCode="#,##0.00;&quot;△&quot;#,##0.00;&quot;-&quot;">
                  <c:v>0.42</c:v>
                </c:pt>
              </c:numCache>
            </c:numRef>
          </c:val>
        </c:ser>
        <c:dLbls>
          <c:showLegendKey val="0"/>
          <c:showVal val="0"/>
          <c:showCatName val="0"/>
          <c:showSerName val="0"/>
          <c:showPercent val="0"/>
          <c:showBubbleSize val="0"/>
        </c:dLbls>
        <c:gapWidth val="150"/>
        <c:axId val="62614528"/>
        <c:axId val="62624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0.7</c:v>
                </c:pt>
                <c:pt idx="1">
                  <c:v>0.81</c:v>
                </c:pt>
                <c:pt idx="2">
                  <c:v>0.59</c:v>
                </c:pt>
                <c:pt idx="3">
                  <c:v>0.6</c:v>
                </c:pt>
                <c:pt idx="4">
                  <c:v>0.56000000000000005</c:v>
                </c:pt>
              </c:numCache>
            </c:numRef>
          </c:val>
          <c:smooth val="0"/>
        </c:ser>
        <c:dLbls>
          <c:showLegendKey val="0"/>
          <c:showVal val="0"/>
          <c:showCatName val="0"/>
          <c:showSerName val="0"/>
          <c:showPercent val="0"/>
          <c:showBubbleSize val="0"/>
        </c:dLbls>
        <c:marker val="1"/>
        <c:smooth val="0"/>
        <c:axId val="62614528"/>
        <c:axId val="62624896"/>
      </c:lineChart>
      <c:dateAx>
        <c:axId val="62614528"/>
        <c:scaling>
          <c:orientation val="minMax"/>
        </c:scaling>
        <c:delete val="1"/>
        <c:axPos val="b"/>
        <c:numFmt formatCode="ge" sourceLinked="1"/>
        <c:majorTickMark val="none"/>
        <c:minorTickMark val="none"/>
        <c:tickLblPos val="none"/>
        <c:crossAx val="62624896"/>
        <c:crosses val="autoZero"/>
        <c:auto val="1"/>
        <c:lblOffset val="100"/>
        <c:baseTimeUnit val="years"/>
      </c:dateAx>
      <c:valAx>
        <c:axId val="62624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2614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43" l="0.70000000000000062" r="0.70000000000000062" t="0.75000000000001343"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85.42</c:v>
                </c:pt>
                <c:pt idx="1">
                  <c:v>84.56</c:v>
                </c:pt>
                <c:pt idx="2">
                  <c:v>83.59</c:v>
                </c:pt>
                <c:pt idx="3">
                  <c:v>82.17</c:v>
                </c:pt>
                <c:pt idx="4">
                  <c:v>83.6</c:v>
                </c:pt>
              </c:numCache>
            </c:numRef>
          </c:val>
        </c:ser>
        <c:dLbls>
          <c:showLegendKey val="0"/>
          <c:showVal val="0"/>
          <c:showCatName val="0"/>
          <c:showSerName val="0"/>
          <c:showPercent val="0"/>
          <c:showBubbleSize val="0"/>
        </c:dLbls>
        <c:gapWidth val="150"/>
        <c:axId val="98110848"/>
        <c:axId val="98125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58.76</c:v>
                </c:pt>
                <c:pt idx="1">
                  <c:v>59.09</c:v>
                </c:pt>
                <c:pt idx="2">
                  <c:v>59.23</c:v>
                </c:pt>
                <c:pt idx="3">
                  <c:v>58.58</c:v>
                </c:pt>
                <c:pt idx="4">
                  <c:v>58.53</c:v>
                </c:pt>
              </c:numCache>
            </c:numRef>
          </c:val>
          <c:smooth val="0"/>
        </c:ser>
        <c:dLbls>
          <c:showLegendKey val="0"/>
          <c:showVal val="0"/>
          <c:showCatName val="0"/>
          <c:showSerName val="0"/>
          <c:showPercent val="0"/>
          <c:showBubbleSize val="0"/>
        </c:dLbls>
        <c:marker val="1"/>
        <c:smooth val="0"/>
        <c:axId val="98110848"/>
        <c:axId val="98125312"/>
      </c:lineChart>
      <c:dateAx>
        <c:axId val="98110848"/>
        <c:scaling>
          <c:orientation val="minMax"/>
        </c:scaling>
        <c:delete val="1"/>
        <c:axPos val="b"/>
        <c:numFmt formatCode="ge" sourceLinked="1"/>
        <c:majorTickMark val="none"/>
        <c:minorTickMark val="none"/>
        <c:tickLblPos val="none"/>
        <c:crossAx val="98125312"/>
        <c:crosses val="autoZero"/>
        <c:auto val="1"/>
        <c:lblOffset val="100"/>
        <c:baseTimeUnit val="years"/>
      </c:dateAx>
      <c:valAx>
        <c:axId val="98125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110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96.22</c:v>
                </c:pt>
                <c:pt idx="1">
                  <c:v>95.93</c:v>
                </c:pt>
                <c:pt idx="2">
                  <c:v>96.43</c:v>
                </c:pt>
                <c:pt idx="3">
                  <c:v>95.23</c:v>
                </c:pt>
                <c:pt idx="4">
                  <c:v>93.18</c:v>
                </c:pt>
              </c:numCache>
            </c:numRef>
          </c:val>
        </c:ser>
        <c:dLbls>
          <c:showLegendKey val="0"/>
          <c:showVal val="0"/>
          <c:showCatName val="0"/>
          <c:showSerName val="0"/>
          <c:showPercent val="0"/>
          <c:showBubbleSize val="0"/>
        </c:dLbls>
        <c:gapWidth val="150"/>
        <c:axId val="98171904"/>
        <c:axId val="98305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84.87</c:v>
                </c:pt>
                <c:pt idx="1">
                  <c:v>85.4</c:v>
                </c:pt>
                <c:pt idx="2">
                  <c:v>85.53</c:v>
                </c:pt>
                <c:pt idx="3">
                  <c:v>85.23</c:v>
                </c:pt>
                <c:pt idx="4">
                  <c:v>85.26</c:v>
                </c:pt>
              </c:numCache>
            </c:numRef>
          </c:val>
          <c:smooth val="0"/>
        </c:ser>
        <c:dLbls>
          <c:showLegendKey val="0"/>
          <c:showVal val="0"/>
          <c:showCatName val="0"/>
          <c:showSerName val="0"/>
          <c:showPercent val="0"/>
          <c:showBubbleSize val="0"/>
        </c:dLbls>
        <c:marker val="1"/>
        <c:smooth val="0"/>
        <c:axId val="98171904"/>
        <c:axId val="98305152"/>
      </c:lineChart>
      <c:dateAx>
        <c:axId val="98171904"/>
        <c:scaling>
          <c:orientation val="minMax"/>
        </c:scaling>
        <c:delete val="1"/>
        <c:axPos val="b"/>
        <c:numFmt formatCode="ge" sourceLinked="1"/>
        <c:majorTickMark val="none"/>
        <c:minorTickMark val="none"/>
        <c:tickLblPos val="none"/>
        <c:crossAx val="98305152"/>
        <c:crosses val="autoZero"/>
        <c:auto val="1"/>
        <c:lblOffset val="100"/>
        <c:baseTimeUnit val="years"/>
      </c:dateAx>
      <c:valAx>
        <c:axId val="98305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171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9"/>
          <c:y val="0.1580694566902852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108.05</c:v>
                </c:pt>
                <c:pt idx="1">
                  <c:v>105.32</c:v>
                </c:pt>
                <c:pt idx="2">
                  <c:v>106.02</c:v>
                </c:pt>
                <c:pt idx="3">
                  <c:v>111.19</c:v>
                </c:pt>
                <c:pt idx="4">
                  <c:v>109.33</c:v>
                </c:pt>
              </c:numCache>
            </c:numRef>
          </c:val>
        </c:ser>
        <c:dLbls>
          <c:showLegendKey val="0"/>
          <c:showVal val="0"/>
          <c:showCatName val="0"/>
          <c:showSerName val="0"/>
          <c:showPercent val="0"/>
          <c:showBubbleSize val="0"/>
        </c:dLbls>
        <c:gapWidth val="150"/>
        <c:axId val="62638720"/>
        <c:axId val="62649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105.61</c:v>
                </c:pt>
                <c:pt idx="1">
                  <c:v>106.41</c:v>
                </c:pt>
                <c:pt idx="2">
                  <c:v>106.89</c:v>
                </c:pt>
                <c:pt idx="3">
                  <c:v>109.04</c:v>
                </c:pt>
                <c:pt idx="4">
                  <c:v>109.64</c:v>
                </c:pt>
              </c:numCache>
            </c:numRef>
          </c:val>
          <c:smooth val="0"/>
        </c:ser>
        <c:dLbls>
          <c:showLegendKey val="0"/>
          <c:showVal val="0"/>
          <c:showCatName val="0"/>
          <c:showSerName val="0"/>
          <c:showPercent val="0"/>
          <c:showBubbleSize val="0"/>
        </c:dLbls>
        <c:marker val="1"/>
        <c:smooth val="0"/>
        <c:axId val="62638720"/>
        <c:axId val="62649088"/>
      </c:lineChart>
      <c:dateAx>
        <c:axId val="62638720"/>
        <c:scaling>
          <c:orientation val="minMax"/>
        </c:scaling>
        <c:delete val="1"/>
        <c:axPos val="b"/>
        <c:numFmt formatCode="ge" sourceLinked="1"/>
        <c:majorTickMark val="none"/>
        <c:minorTickMark val="none"/>
        <c:tickLblPos val="none"/>
        <c:crossAx val="62649088"/>
        <c:crosses val="autoZero"/>
        <c:auto val="1"/>
        <c:lblOffset val="100"/>
        <c:baseTimeUnit val="years"/>
      </c:dateAx>
      <c:valAx>
        <c:axId val="626490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62638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88" l="0.70000000000000062" r="0.70000000000000062" t="0.750000000000012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47.35</c:v>
                </c:pt>
                <c:pt idx="1">
                  <c:v>48.88</c:v>
                </c:pt>
                <c:pt idx="2">
                  <c:v>50.92</c:v>
                </c:pt>
                <c:pt idx="3">
                  <c:v>52.7</c:v>
                </c:pt>
                <c:pt idx="4">
                  <c:v>54.43</c:v>
                </c:pt>
              </c:numCache>
            </c:numRef>
          </c:val>
        </c:ser>
        <c:dLbls>
          <c:showLegendKey val="0"/>
          <c:showVal val="0"/>
          <c:showCatName val="0"/>
          <c:showSerName val="0"/>
          <c:showPercent val="0"/>
          <c:showBubbleSize val="0"/>
        </c:dLbls>
        <c:gapWidth val="150"/>
        <c:axId val="67008768"/>
        <c:axId val="67010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35.53</c:v>
                </c:pt>
                <c:pt idx="1">
                  <c:v>36.36</c:v>
                </c:pt>
                <c:pt idx="2">
                  <c:v>37.340000000000003</c:v>
                </c:pt>
                <c:pt idx="3">
                  <c:v>44.31</c:v>
                </c:pt>
                <c:pt idx="4">
                  <c:v>45.75</c:v>
                </c:pt>
              </c:numCache>
            </c:numRef>
          </c:val>
          <c:smooth val="0"/>
        </c:ser>
        <c:dLbls>
          <c:showLegendKey val="0"/>
          <c:showVal val="0"/>
          <c:showCatName val="0"/>
          <c:showSerName val="0"/>
          <c:showPercent val="0"/>
          <c:showBubbleSize val="0"/>
        </c:dLbls>
        <c:marker val="1"/>
        <c:smooth val="0"/>
        <c:axId val="67008768"/>
        <c:axId val="67010944"/>
      </c:lineChart>
      <c:dateAx>
        <c:axId val="67008768"/>
        <c:scaling>
          <c:orientation val="minMax"/>
        </c:scaling>
        <c:delete val="1"/>
        <c:axPos val="b"/>
        <c:numFmt formatCode="ge" sourceLinked="1"/>
        <c:majorTickMark val="none"/>
        <c:minorTickMark val="none"/>
        <c:tickLblPos val="none"/>
        <c:crossAx val="67010944"/>
        <c:crosses val="autoZero"/>
        <c:auto val="1"/>
        <c:lblOffset val="100"/>
        <c:baseTimeUnit val="years"/>
      </c:dateAx>
      <c:valAx>
        <c:axId val="67010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008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0</c:v>
                </c:pt>
                <c:pt idx="1">
                  <c:v>0</c:v>
                </c:pt>
                <c:pt idx="2" formatCode="#,##0.00;&quot;△&quot;#,##0.00;&quot;-&quot;">
                  <c:v>1.1000000000000001</c:v>
                </c:pt>
                <c:pt idx="3" formatCode="#,##0.00;&quot;△&quot;#,##0.00;&quot;-&quot;">
                  <c:v>0.66</c:v>
                </c:pt>
                <c:pt idx="4" formatCode="#,##0.00;&quot;△&quot;#,##0.00;&quot;-&quot;">
                  <c:v>1.06</c:v>
                </c:pt>
              </c:numCache>
            </c:numRef>
          </c:val>
        </c:ser>
        <c:dLbls>
          <c:showLegendKey val="0"/>
          <c:showVal val="0"/>
          <c:showCatName val="0"/>
          <c:showSerName val="0"/>
          <c:showPercent val="0"/>
          <c:showBubbleSize val="0"/>
        </c:dLbls>
        <c:gapWidth val="150"/>
        <c:axId val="93523328"/>
        <c:axId val="93525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6.47</c:v>
                </c:pt>
                <c:pt idx="1">
                  <c:v>7.8</c:v>
                </c:pt>
                <c:pt idx="2">
                  <c:v>8.39</c:v>
                </c:pt>
                <c:pt idx="3">
                  <c:v>10.09</c:v>
                </c:pt>
                <c:pt idx="4">
                  <c:v>10.54</c:v>
                </c:pt>
              </c:numCache>
            </c:numRef>
          </c:val>
          <c:smooth val="0"/>
        </c:ser>
        <c:dLbls>
          <c:showLegendKey val="0"/>
          <c:showVal val="0"/>
          <c:showCatName val="0"/>
          <c:showSerName val="0"/>
          <c:showPercent val="0"/>
          <c:showBubbleSize val="0"/>
        </c:dLbls>
        <c:marker val="1"/>
        <c:smooth val="0"/>
        <c:axId val="93523328"/>
        <c:axId val="93525504"/>
      </c:lineChart>
      <c:dateAx>
        <c:axId val="93523328"/>
        <c:scaling>
          <c:orientation val="minMax"/>
        </c:scaling>
        <c:delete val="1"/>
        <c:axPos val="b"/>
        <c:numFmt formatCode="ge" sourceLinked="1"/>
        <c:majorTickMark val="none"/>
        <c:minorTickMark val="none"/>
        <c:tickLblPos val="none"/>
        <c:crossAx val="93525504"/>
        <c:crosses val="autoZero"/>
        <c:auto val="1"/>
        <c:lblOffset val="100"/>
        <c:baseTimeUnit val="years"/>
      </c:dateAx>
      <c:valAx>
        <c:axId val="93525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523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3556096"/>
        <c:axId val="93562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6.79</c:v>
                </c:pt>
                <c:pt idx="1">
                  <c:v>6.33</c:v>
                </c:pt>
                <c:pt idx="2">
                  <c:v>7.76</c:v>
                </c:pt>
                <c:pt idx="3">
                  <c:v>3.77</c:v>
                </c:pt>
                <c:pt idx="4">
                  <c:v>3.62</c:v>
                </c:pt>
              </c:numCache>
            </c:numRef>
          </c:val>
          <c:smooth val="0"/>
        </c:ser>
        <c:dLbls>
          <c:showLegendKey val="0"/>
          <c:showVal val="0"/>
          <c:showCatName val="0"/>
          <c:showSerName val="0"/>
          <c:showPercent val="0"/>
          <c:showBubbleSize val="0"/>
        </c:dLbls>
        <c:marker val="1"/>
        <c:smooth val="0"/>
        <c:axId val="93556096"/>
        <c:axId val="93562368"/>
      </c:lineChart>
      <c:dateAx>
        <c:axId val="93556096"/>
        <c:scaling>
          <c:orientation val="minMax"/>
        </c:scaling>
        <c:delete val="1"/>
        <c:axPos val="b"/>
        <c:numFmt formatCode="ge" sourceLinked="1"/>
        <c:majorTickMark val="none"/>
        <c:minorTickMark val="none"/>
        <c:tickLblPos val="none"/>
        <c:crossAx val="93562368"/>
        <c:crosses val="autoZero"/>
        <c:auto val="1"/>
        <c:lblOffset val="100"/>
        <c:baseTimeUnit val="years"/>
      </c:dateAx>
      <c:valAx>
        <c:axId val="935623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3556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2187.77</c:v>
                </c:pt>
                <c:pt idx="1">
                  <c:v>1848.37</c:v>
                </c:pt>
                <c:pt idx="2">
                  <c:v>2309.4299999999998</c:v>
                </c:pt>
                <c:pt idx="3">
                  <c:v>1245.1199999999999</c:v>
                </c:pt>
                <c:pt idx="4">
                  <c:v>1293.05</c:v>
                </c:pt>
              </c:numCache>
            </c:numRef>
          </c:val>
        </c:ser>
        <c:dLbls>
          <c:showLegendKey val="0"/>
          <c:showVal val="0"/>
          <c:showCatName val="0"/>
          <c:showSerName val="0"/>
          <c:showPercent val="0"/>
          <c:showBubbleSize val="0"/>
        </c:dLbls>
        <c:gapWidth val="150"/>
        <c:axId val="93584768"/>
        <c:axId val="98051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832.37</c:v>
                </c:pt>
                <c:pt idx="1">
                  <c:v>852.01</c:v>
                </c:pt>
                <c:pt idx="2">
                  <c:v>909.68</c:v>
                </c:pt>
                <c:pt idx="3">
                  <c:v>382.09</c:v>
                </c:pt>
                <c:pt idx="4">
                  <c:v>371.31</c:v>
                </c:pt>
              </c:numCache>
            </c:numRef>
          </c:val>
          <c:smooth val="0"/>
        </c:ser>
        <c:dLbls>
          <c:showLegendKey val="0"/>
          <c:showVal val="0"/>
          <c:showCatName val="0"/>
          <c:showSerName val="0"/>
          <c:showPercent val="0"/>
          <c:showBubbleSize val="0"/>
        </c:dLbls>
        <c:marker val="1"/>
        <c:smooth val="0"/>
        <c:axId val="93584768"/>
        <c:axId val="98051584"/>
      </c:lineChart>
      <c:dateAx>
        <c:axId val="93584768"/>
        <c:scaling>
          <c:orientation val="minMax"/>
        </c:scaling>
        <c:delete val="1"/>
        <c:axPos val="b"/>
        <c:numFmt formatCode="ge" sourceLinked="1"/>
        <c:majorTickMark val="none"/>
        <c:minorTickMark val="none"/>
        <c:tickLblPos val="none"/>
        <c:crossAx val="98051584"/>
        <c:crosses val="autoZero"/>
        <c:auto val="1"/>
        <c:lblOffset val="100"/>
        <c:baseTimeUnit val="years"/>
      </c:dateAx>
      <c:valAx>
        <c:axId val="980515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3584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55.57</c:v>
                </c:pt>
                <c:pt idx="1">
                  <c:v>50.75</c:v>
                </c:pt>
                <c:pt idx="2">
                  <c:v>45.66</c:v>
                </c:pt>
                <c:pt idx="3">
                  <c:v>41.47</c:v>
                </c:pt>
                <c:pt idx="4">
                  <c:v>36.44</c:v>
                </c:pt>
              </c:numCache>
            </c:numRef>
          </c:val>
        </c:ser>
        <c:dLbls>
          <c:showLegendKey val="0"/>
          <c:showVal val="0"/>
          <c:showCatName val="0"/>
          <c:showSerName val="0"/>
          <c:showPercent val="0"/>
          <c:showBubbleSize val="0"/>
        </c:dLbls>
        <c:gapWidth val="150"/>
        <c:axId val="98061312"/>
        <c:axId val="98092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403.15</c:v>
                </c:pt>
                <c:pt idx="1">
                  <c:v>391.4</c:v>
                </c:pt>
                <c:pt idx="2">
                  <c:v>382.65</c:v>
                </c:pt>
                <c:pt idx="3">
                  <c:v>385.06</c:v>
                </c:pt>
                <c:pt idx="4">
                  <c:v>373.09</c:v>
                </c:pt>
              </c:numCache>
            </c:numRef>
          </c:val>
          <c:smooth val="0"/>
        </c:ser>
        <c:dLbls>
          <c:showLegendKey val="0"/>
          <c:showVal val="0"/>
          <c:showCatName val="0"/>
          <c:showSerName val="0"/>
          <c:showPercent val="0"/>
          <c:showBubbleSize val="0"/>
        </c:dLbls>
        <c:marker val="1"/>
        <c:smooth val="0"/>
        <c:axId val="98061312"/>
        <c:axId val="98092160"/>
      </c:lineChart>
      <c:dateAx>
        <c:axId val="98061312"/>
        <c:scaling>
          <c:orientation val="minMax"/>
        </c:scaling>
        <c:delete val="1"/>
        <c:axPos val="b"/>
        <c:numFmt formatCode="ge" sourceLinked="1"/>
        <c:majorTickMark val="none"/>
        <c:minorTickMark val="none"/>
        <c:tickLblPos val="none"/>
        <c:crossAx val="98092160"/>
        <c:crosses val="autoZero"/>
        <c:auto val="1"/>
        <c:lblOffset val="100"/>
        <c:baseTimeUnit val="years"/>
      </c:dateAx>
      <c:valAx>
        <c:axId val="980921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8061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105.78</c:v>
                </c:pt>
                <c:pt idx="1">
                  <c:v>104.06</c:v>
                </c:pt>
                <c:pt idx="2">
                  <c:v>104.29</c:v>
                </c:pt>
                <c:pt idx="3">
                  <c:v>108.37</c:v>
                </c:pt>
                <c:pt idx="4">
                  <c:v>107.17</c:v>
                </c:pt>
              </c:numCache>
            </c:numRef>
          </c:val>
        </c:ser>
        <c:dLbls>
          <c:showLegendKey val="0"/>
          <c:showVal val="0"/>
          <c:showCatName val="0"/>
          <c:showSerName val="0"/>
          <c:showPercent val="0"/>
          <c:showBubbleSize val="0"/>
        </c:dLbls>
        <c:gapWidth val="150"/>
        <c:axId val="98194560"/>
        <c:axId val="98196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94.86</c:v>
                </c:pt>
                <c:pt idx="1">
                  <c:v>95.91</c:v>
                </c:pt>
                <c:pt idx="2">
                  <c:v>96.1</c:v>
                </c:pt>
                <c:pt idx="3">
                  <c:v>99.07</c:v>
                </c:pt>
                <c:pt idx="4">
                  <c:v>99.99</c:v>
                </c:pt>
              </c:numCache>
            </c:numRef>
          </c:val>
          <c:smooth val="0"/>
        </c:ser>
        <c:dLbls>
          <c:showLegendKey val="0"/>
          <c:showVal val="0"/>
          <c:showCatName val="0"/>
          <c:showSerName val="0"/>
          <c:showPercent val="0"/>
          <c:showBubbleSize val="0"/>
        </c:dLbls>
        <c:marker val="1"/>
        <c:smooth val="0"/>
        <c:axId val="98194560"/>
        <c:axId val="98196480"/>
      </c:lineChart>
      <c:dateAx>
        <c:axId val="98194560"/>
        <c:scaling>
          <c:orientation val="minMax"/>
        </c:scaling>
        <c:delete val="1"/>
        <c:axPos val="b"/>
        <c:numFmt formatCode="ge" sourceLinked="1"/>
        <c:majorTickMark val="none"/>
        <c:minorTickMark val="none"/>
        <c:tickLblPos val="none"/>
        <c:crossAx val="98196480"/>
        <c:crosses val="autoZero"/>
        <c:auto val="1"/>
        <c:lblOffset val="100"/>
        <c:baseTimeUnit val="years"/>
      </c:dateAx>
      <c:valAx>
        <c:axId val="98196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194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185.58</c:v>
                </c:pt>
                <c:pt idx="1">
                  <c:v>188.21</c:v>
                </c:pt>
                <c:pt idx="2">
                  <c:v>187.51</c:v>
                </c:pt>
                <c:pt idx="3">
                  <c:v>179.58</c:v>
                </c:pt>
                <c:pt idx="4">
                  <c:v>181.21</c:v>
                </c:pt>
              </c:numCache>
            </c:numRef>
          </c:val>
        </c:ser>
        <c:dLbls>
          <c:showLegendKey val="0"/>
          <c:showVal val="0"/>
          <c:showCatName val="0"/>
          <c:showSerName val="0"/>
          <c:showPercent val="0"/>
          <c:showBubbleSize val="0"/>
        </c:dLbls>
        <c:gapWidth val="150"/>
        <c:axId val="98222464"/>
        <c:axId val="98224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179.14</c:v>
                </c:pt>
                <c:pt idx="1">
                  <c:v>179.29</c:v>
                </c:pt>
                <c:pt idx="2">
                  <c:v>178.39</c:v>
                </c:pt>
                <c:pt idx="3">
                  <c:v>173.03</c:v>
                </c:pt>
                <c:pt idx="4">
                  <c:v>171.15</c:v>
                </c:pt>
              </c:numCache>
            </c:numRef>
          </c:val>
          <c:smooth val="0"/>
        </c:ser>
        <c:dLbls>
          <c:showLegendKey val="0"/>
          <c:showVal val="0"/>
          <c:showCatName val="0"/>
          <c:showSerName val="0"/>
          <c:showPercent val="0"/>
          <c:showBubbleSize val="0"/>
        </c:dLbls>
        <c:marker val="1"/>
        <c:smooth val="0"/>
        <c:axId val="98222464"/>
        <c:axId val="98224384"/>
      </c:lineChart>
      <c:dateAx>
        <c:axId val="98222464"/>
        <c:scaling>
          <c:orientation val="minMax"/>
        </c:scaling>
        <c:delete val="1"/>
        <c:axPos val="b"/>
        <c:numFmt formatCode="ge" sourceLinked="1"/>
        <c:majorTickMark val="none"/>
        <c:minorTickMark val="none"/>
        <c:tickLblPos val="none"/>
        <c:crossAx val="98224384"/>
        <c:crosses val="autoZero"/>
        <c:auto val="1"/>
        <c:lblOffset val="100"/>
        <c:baseTimeUnit val="years"/>
      </c:dateAx>
      <c:valAx>
        <c:axId val="98224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222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election activeCell="CE65" sqref="CE65"/>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81" t="str">
        <f>データ!H6</f>
        <v>沖縄県　西原町</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82" t="s">
        <v>1</v>
      </c>
      <c r="C7" s="83"/>
      <c r="D7" s="83"/>
      <c r="E7" s="83"/>
      <c r="F7" s="83"/>
      <c r="G7" s="83"/>
      <c r="H7" s="83"/>
      <c r="I7" s="84"/>
      <c r="J7" s="82" t="s">
        <v>2</v>
      </c>
      <c r="K7" s="83"/>
      <c r="L7" s="83"/>
      <c r="M7" s="83"/>
      <c r="N7" s="83"/>
      <c r="O7" s="83"/>
      <c r="P7" s="83"/>
      <c r="Q7" s="84"/>
      <c r="R7" s="82" t="s">
        <v>3</v>
      </c>
      <c r="S7" s="83"/>
      <c r="T7" s="83"/>
      <c r="U7" s="83"/>
      <c r="V7" s="83"/>
      <c r="W7" s="83"/>
      <c r="X7" s="83"/>
      <c r="Y7" s="84"/>
      <c r="Z7" s="82" t="s">
        <v>4</v>
      </c>
      <c r="AA7" s="83"/>
      <c r="AB7" s="83"/>
      <c r="AC7" s="83"/>
      <c r="AD7" s="83"/>
      <c r="AE7" s="83"/>
      <c r="AF7" s="83"/>
      <c r="AG7" s="84"/>
      <c r="AH7" s="3"/>
      <c r="AI7" s="82" t="s">
        <v>5</v>
      </c>
      <c r="AJ7" s="83"/>
      <c r="AK7" s="83"/>
      <c r="AL7" s="83"/>
      <c r="AM7" s="83"/>
      <c r="AN7" s="83"/>
      <c r="AO7" s="83"/>
      <c r="AP7" s="84"/>
      <c r="AQ7" s="71" t="s">
        <v>6</v>
      </c>
      <c r="AR7" s="71"/>
      <c r="AS7" s="71"/>
      <c r="AT7" s="71"/>
      <c r="AU7" s="71"/>
      <c r="AV7" s="71"/>
      <c r="AW7" s="71"/>
      <c r="AX7" s="71"/>
      <c r="AY7" s="71" t="s">
        <v>7</v>
      </c>
      <c r="AZ7" s="71"/>
      <c r="BA7" s="71"/>
      <c r="BB7" s="71"/>
      <c r="BC7" s="71"/>
      <c r="BD7" s="71"/>
      <c r="BE7" s="71"/>
      <c r="BF7" s="71"/>
      <c r="BG7" s="3"/>
      <c r="BH7" s="3"/>
      <c r="BI7" s="3"/>
      <c r="BJ7" s="3"/>
      <c r="BK7" s="3"/>
      <c r="BL7" s="4" t="s">
        <v>8</v>
      </c>
      <c r="BM7" s="5"/>
      <c r="BN7" s="5"/>
      <c r="BO7" s="5"/>
      <c r="BP7" s="5"/>
      <c r="BQ7" s="5"/>
      <c r="BR7" s="5"/>
      <c r="BS7" s="5"/>
      <c r="BT7" s="5"/>
      <c r="BU7" s="5"/>
      <c r="BV7" s="5"/>
      <c r="BW7" s="5"/>
      <c r="BX7" s="5"/>
      <c r="BY7" s="6"/>
    </row>
    <row r="8" spans="1:78" ht="18.75" customHeight="1">
      <c r="A8" s="2"/>
      <c r="B8" s="74" t="str">
        <f>データ!I6</f>
        <v>法適用</v>
      </c>
      <c r="C8" s="75"/>
      <c r="D8" s="75"/>
      <c r="E8" s="75"/>
      <c r="F8" s="75"/>
      <c r="G8" s="75"/>
      <c r="H8" s="75"/>
      <c r="I8" s="76"/>
      <c r="J8" s="74" t="str">
        <f>データ!J6</f>
        <v>水道事業</v>
      </c>
      <c r="K8" s="75"/>
      <c r="L8" s="75"/>
      <c r="M8" s="75"/>
      <c r="N8" s="75"/>
      <c r="O8" s="75"/>
      <c r="P8" s="75"/>
      <c r="Q8" s="76"/>
      <c r="R8" s="74" t="str">
        <f>データ!K6</f>
        <v>末端給水事業</v>
      </c>
      <c r="S8" s="75"/>
      <c r="T8" s="75"/>
      <c r="U8" s="75"/>
      <c r="V8" s="75"/>
      <c r="W8" s="75"/>
      <c r="X8" s="75"/>
      <c r="Y8" s="76"/>
      <c r="Z8" s="74" t="str">
        <f>データ!L6</f>
        <v>A5</v>
      </c>
      <c r="AA8" s="75"/>
      <c r="AB8" s="75"/>
      <c r="AC8" s="75"/>
      <c r="AD8" s="75"/>
      <c r="AE8" s="75"/>
      <c r="AF8" s="75"/>
      <c r="AG8" s="76"/>
      <c r="AH8" s="3"/>
      <c r="AI8" s="77">
        <f>データ!Q6</f>
        <v>35318</v>
      </c>
      <c r="AJ8" s="78"/>
      <c r="AK8" s="78"/>
      <c r="AL8" s="78"/>
      <c r="AM8" s="78"/>
      <c r="AN8" s="78"/>
      <c r="AO8" s="78"/>
      <c r="AP8" s="79"/>
      <c r="AQ8" s="57">
        <f>データ!R6</f>
        <v>15.9</v>
      </c>
      <c r="AR8" s="57"/>
      <c r="AS8" s="57"/>
      <c r="AT8" s="57"/>
      <c r="AU8" s="57"/>
      <c r="AV8" s="57"/>
      <c r="AW8" s="57"/>
      <c r="AX8" s="57"/>
      <c r="AY8" s="57">
        <f>データ!S6</f>
        <v>2221.2600000000002</v>
      </c>
      <c r="AZ8" s="57"/>
      <c r="BA8" s="57"/>
      <c r="BB8" s="57"/>
      <c r="BC8" s="57"/>
      <c r="BD8" s="57"/>
      <c r="BE8" s="57"/>
      <c r="BF8" s="57"/>
      <c r="BG8" s="3"/>
      <c r="BH8" s="3"/>
      <c r="BI8" s="3"/>
      <c r="BJ8" s="3"/>
      <c r="BK8" s="3"/>
      <c r="BL8" s="69" t="s">
        <v>9</v>
      </c>
      <c r="BM8" s="70"/>
      <c r="BN8" s="7" t="s">
        <v>10</v>
      </c>
      <c r="BO8" s="8"/>
      <c r="BP8" s="8"/>
      <c r="BQ8" s="8"/>
      <c r="BR8" s="8"/>
      <c r="BS8" s="8"/>
      <c r="BT8" s="8"/>
      <c r="BU8" s="8"/>
      <c r="BV8" s="8"/>
      <c r="BW8" s="8"/>
      <c r="BX8" s="8"/>
      <c r="BY8" s="9"/>
    </row>
    <row r="9" spans="1:78" ht="18.75" customHeight="1">
      <c r="A9" s="2"/>
      <c r="B9" s="71" t="s">
        <v>11</v>
      </c>
      <c r="C9" s="71"/>
      <c r="D9" s="71"/>
      <c r="E9" s="71"/>
      <c r="F9" s="71"/>
      <c r="G9" s="71"/>
      <c r="H9" s="71"/>
      <c r="I9" s="71"/>
      <c r="J9" s="71" t="s">
        <v>12</v>
      </c>
      <c r="K9" s="71"/>
      <c r="L9" s="71"/>
      <c r="M9" s="71"/>
      <c r="N9" s="71"/>
      <c r="O9" s="71"/>
      <c r="P9" s="71"/>
      <c r="Q9" s="71"/>
      <c r="R9" s="71" t="s">
        <v>13</v>
      </c>
      <c r="S9" s="71"/>
      <c r="T9" s="71"/>
      <c r="U9" s="71"/>
      <c r="V9" s="71"/>
      <c r="W9" s="71"/>
      <c r="X9" s="71"/>
      <c r="Y9" s="71"/>
      <c r="Z9" s="71" t="s">
        <v>14</v>
      </c>
      <c r="AA9" s="71"/>
      <c r="AB9" s="71"/>
      <c r="AC9" s="71"/>
      <c r="AD9" s="71"/>
      <c r="AE9" s="71"/>
      <c r="AF9" s="71"/>
      <c r="AG9" s="71"/>
      <c r="AH9" s="3"/>
      <c r="AI9" s="71" t="s">
        <v>15</v>
      </c>
      <c r="AJ9" s="71"/>
      <c r="AK9" s="71"/>
      <c r="AL9" s="71"/>
      <c r="AM9" s="71"/>
      <c r="AN9" s="71"/>
      <c r="AO9" s="71"/>
      <c r="AP9" s="71"/>
      <c r="AQ9" s="71" t="s">
        <v>16</v>
      </c>
      <c r="AR9" s="71"/>
      <c r="AS9" s="71"/>
      <c r="AT9" s="71"/>
      <c r="AU9" s="71"/>
      <c r="AV9" s="71"/>
      <c r="AW9" s="71"/>
      <c r="AX9" s="71"/>
      <c r="AY9" s="71" t="s">
        <v>17</v>
      </c>
      <c r="AZ9" s="71"/>
      <c r="BA9" s="71"/>
      <c r="BB9" s="71"/>
      <c r="BC9" s="71"/>
      <c r="BD9" s="71"/>
      <c r="BE9" s="71"/>
      <c r="BF9" s="71"/>
      <c r="BG9" s="3"/>
      <c r="BH9" s="3"/>
      <c r="BI9" s="3"/>
      <c r="BJ9" s="3"/>
      <c r="BK9" s="3"/>
      <c r="BL9" s="72" t="s">
        <v>18</v>
      </c>
      <c r="BM9" s="73"/>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87.45</v>
      </c>
      <c r="K10" s="57"/>
      <c r="L10" s="57"/>
      <c r="M10" s="57"/>
      <c r="N10" s="57"/>
      <c r="O10" s="57"/>
      <c r="P10" s="57"/>
      <c r="Q10" s="57"/>
      <c r="R10" s="57">
        <f>データ!O6</f>
        <v>99.98</v>
      </c>
      <c r="S10" s="57"/>
      <c r="T10" s="57"/>
      <c r="U10" s="57"/>
      <c r="V10" s="57"/>
      <c r="W10" s="57"/>
      <c r="X10" s="57"/>
      <c r="Y10" s="57"/>
      <c r="Z10" s="65">
        <f>データ!P6</f>
        <v>3463</v>
      </c>
      <c r="AA10" s="65"/>
      <c r="AB10" s="65"/>
      <c r="AC10" s="65"/>
      <c r="AD10" s="65"/>
      <c r="AE10" s="65"/>
      <c r="AF10" s="65"/>
      <c r="AG10" s="65"/>
      <c r="AH10" s="2"/>
      <c r="AI10" s="65">
        <f>データ!T6</f>
        <v>35001</v>
      </c>
      <c r="AJ10" s="65"/>
      <c r="AK10" s="65"/>
      <c r="AL10" s="65"/>
      <c r="AM10" s="65"/>
      <c r="AN10" s="65"/>
      <c r="AO10" s="65"/>
      <c r="AP10" s="65"/>
      <c r="AQ10" s="57">
        <f>データ!U6</f>
        <v>15.9</v>
      </c>
      <c r="AR10" s="57"/>
      <c r="AS10" s="57"/>
      <c r="AT10" s="57"/>
      <c r="AU10" s="57"/>
      <c r="AV10" s="57"/>
      <c r="AW10" s="57"/>
      <c r="AX10" s="57"/>
      <c r="AY10" s="57">
        <f>データ!V6</f>
        <v>2201.3200000000002</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105</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66"/>
      <c r="BM34" s="67"/>
      <c r="BN34" s="67"/>
      <c r="BO34" s="67"/>
      <c r="BP34" s="67"/>
      <c r="BQ34" s="67"/>
      <c r="BR34" s="67"/>
      <c r="BS34" s="67"/>
      <c r="BT34" s="67"/>
      <c r="BU34" s="67"/>
      <c r="BV34" s="67"/>
      <c r="BW34" s="67"/>
      <c r="BX34" s="67"/>
      <c r="BY34" s="67"/>
      <c r="BZ34" s="68"/>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6"/>
      <c r="BM44" s="67"/>
      <c r="BN44" s="67"/>
      <c r="BO44" s="67"/>
      <c r="BP44" s="67"/>
      <c r="BQ44" s="67"/>
      <c r="BR44" s="67"/>
      <c r="BS44" s="67"/>
      <c r="BT44" s="67"/>
      <c r="BU44" s="67"/>
      <c r="BV44" s="67"/>
      <c r="BW44" s="67"/>
      <c r="BX44" s="67"/>
      <c r="BY44" s="67"/>
      <c r="BZ44" s="68"/>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104</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106</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6" t="s">
        <v>49</v>
      </c>
      <c r="I3" s="87"/>
      <c r="J3" s="87"/>
      <c r="K3" s="87"/>
      <c r="L3" s="87"/>
      <c r="M3" s="87"/>
      <c r="N3" s="87"/>
      <c r="O3" s="87"/>
      <c r="P3" s="87"/>
      <c r="Q3" s="87"/>
      <c r="R3" s="87"/>
      <c r="S3" s="87"/>
      <c r="T3" s="87"/>
      <c r="U3" s="87"/>
      <c r="V3" s="88"/>
      <c r="W3" s="92" t="s">
        <v>50</v>
      </c>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t="s">
        <v>51</v>
      </c>
      <c r="DH3" s="85"/>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row>
    <row r="4" spans="1:143">
      <c r="A4" s="26" t="s">
        <v>52</v>
      </c>
      <c r="B4" s="28"/>
      <c r="C4" s="28"/>
      <c r="D4" s="28"/>
      <c r="E4" s="28"/>
      <c r="F4" s="28"/>
      <c r="G4" s="28"/>
      <c r="H4" s="89"/>
      <c r="I4" s="90"/>
      <c r="J4" s="90"/>
      <c r="K4" s="90"/>
      <c r="L4" s="90"/>
      <c r="M4" s="90"/>
      <c r="N4" s="90"/>
      <c r="O4" s="90"/>
      <c r="P4" s="90"/>
      <c r="Q4" s="90"/>
      <c r="R4" s="90"/>
      <c r="S4" s="90"/>
      <c r="T4" s="90"/>
      <c r="U4" s="90"/>
      <c r="V4" s="91"/>
      <c r="W4" s="85" t="s">
        <v>53</v>
      </c>
      <c r="X4" s="85"/>
      <c r="Y4" s="85"/>
      <c r="Z4" s="85"/>
      <c r="AA4" s="85"/>
      <c r="AB4" s="85"/>
      <c r="AC4" s="85"/>
      <c r="AD4" s="85"/>
      <c r="AE4" s="85"/>
      <c r="AF4" s="85"/>
      <c r="AG4" s="85"/>
      <c r="AH4" s="85" t="s">
        <v>54</v>
      </c>
      <c r="AI4" s="85"/>
      <c r="AJ4" s="85"/>
      <c r="AK4" s="85"/>
      <c r="AL4" s="85"/>
      <c r="AM4" s="85"/>
      <c r="AN4" s="85"/>
      <c r="AO4" s="85"/>
      <c r="AP4" s="85"/>
      <c r="AQ4" s="85"/>
      <c r="AR4" s="85"/>
      <c r="AS4" s="85" t="s">
        <v>55</v>
      </c>
      <c r="AT4" s="85"/>
      <c r="AU4" s="85"/>
      <c r="AV4" s="85"/>
      <c r="AW4" s="85"/>
      <c r="AX4" s="85"/>
      <c r="AY4" s="85"/>
      <c r="AZ4" s="85"/>
      <c r="BA4" s="85"/>
      <c r="BB4" s="85"/>
      <c r="BC4" s="85"/>
      <c r="BD4" s="85" t="s">
        <v>56</v>
      </c>
      <c r="BE4" s="85"/>
      <c r="BF4" s="85"/>
      <c r="BG4" s="85"/>
      <c r="BH4" s="85"/>
      <c r="BI4" s="85"/>
      <c r="BJ4" s="85"/>
      <c r="BK4" s="85"/>
      <c r="BL4" s="85"/>
      <c r="BM4" s="85"/>
      <c r="BN4" s="85"/>
      <c r="BO4" s="85" t="s">
        <v>57</v>
      </c>
      <c r="BP4" s="85"/>
      <c r="BQ4" s="85"/>
      <c r="BR4" s="85"/>
      <c r="BS4" s="85"/>
      <c r="BT4" s="85"/>
      <c r="BU4" s="85"/>
      <c r="BV4" s="85"/>
      <c r="BW4" s="85"/>
      <c r="BX4" s="85"/>
      <c r="BY4" s="85"/>
      <c r="BZ4" s="85" t="s">
        <v>58</v>
      </c>
      <c r="CA4" s="85"/>
      <c r="CB4" s="85"/>
      <c r="CC4" s="85"/>
      <c r="CD4" s="85"/>
      <c r="CE4" s="85"/>
      <c r="CF4" s="85"/>
      <c r="CG4" s="85"/>
      <c r="CH4" s="85"/>
      <c r="CI4" s="85"/>
      <c r="CJ4" s="85"/>
      <c r="CK4" s="85" t="s">
        <v>59</v>
      </c>
      <c r="CL4" s="85"/>
      <c r="CM4" s="85"/>
      <c r="CN4" s="85"/>
      <c r="CO4" s="85"/>
      <c r="CP4" s="85"/>
      <c r="CQ4" s="85"/>
      <c r="CR4" s="85"/>
      <c r="CS4" s="85"/>
      <c r="CT4" s="85"/>
      <c r="CU4" s="85"/>
      <c r="CV4" s="85" t="s">
        <v>60</v>
      </c>
      <c r="CW4" s="85"/>
      <c r="CX4" s="85"/>
      <c r="CY4" s="85"/>
      <c r="CZ4" s="85"/>
      <c r="DA4" s="85"/>
      <c r="DB4" s="85"/>
      <c r="DC4" s="85"/>
      <c r="DD4" s="85"/>
      <c r="DE4" s="85"/>
      <c r="DF4" s="85"/>
      <c r="DG4" s="85" t="s">
        <v>61</v>
      </c>
      <c r="DH4" s="85"/>
      <c r="DI4" s="85"/>
      <c r="DJ4" s="85"/>
      <c r="DK4" s="85"/>
      <c r="DL4" s="85"/>
      <c r="DM4" s="85"/>
      <c r="DN4" s="85"/>
      <c r="DO4" s="85"/>
      <c r="DP4" s="85"/>
      <c r="DQ4" s="85"/>
      <c r="DR4" s="85" t="s">
        <v>62</v>
      </c>
      <c r="DS4" s="85"/>
      <c r="DT4" s="85"/>
      <c r="DU4" s="85"/>
      <c r="DV4" s="85"/>
      <c r="DW4" s="85"/>
      <c r="DX4" s="85"/>
      <c r="DY4" s="85"/>
      <c r="DZ4" s="85"/>
      <c r="EA4" s="85"/>
      <c r="EB4" s="85"/>
      <c r="EC4" s="85" t="s">
        <v>63</v>
      </c>
      <c r="ED4" s="85"/>
      <c r="EE4" s="85"/>
      <c r="EF4" s="85"/>
      <c r="EG4" s="85"/>
      <c r="EH4" s="85"/>
      <c r="EI4" s="85"/>
      <c r="EJ4" s="85"/>
      <c r="EK4" s="85"/>
      <c r="EL4" s="85"/>
      <c r="EM4" s="85"/>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473294</v>
      </c>
      <c r="D6" s="31">
        <f t="shared" si="3"/>
        <v>46</v>
      </c>
      <c r="E6" s="31">
        <f t="shared" si="3"/>
        <v>1</v>
      </c>
      <c r="F6" s="31">
        <f t="shared" si="3"/>
        <v>0</v>
      </c>
      <c r="G6" s="31">
        <f t="shared" si="3"/>
        <v>1</v>
      </c>
      <c r="H6" s="31" t="str">
        <f t="shared" si="3"/>
        <v>沖縄県　西原町</v>
      </c>
      <c r="I6" s="31" t="str">
        <f t="shared" si="3"/>
        <v>法適用</v>
      </c>
      <c r="J6" s="31" t="str">
        <f t="shared" si="3"/>
        <v>水道事業</v>
      </c>
      <c r="K6" s="31" t="str">
        <f t="shared" si="3"/>
        <v>末端給水事業</v>
      </c>
      <c r="L6" s="31" t="str">
        <f t="shared" si="3"/>
        <v>A5</v>
      </c>
      <c r="M6" s="32" t="str">
        <f t="shared" si="3"/>
        <v>-</v>
      </c>
      <c r="N6" s="32">
        <f t="shared" si="3"/>
        <v>87.45</v>
      </c>
      <c r="O6" s="32">
        <f t="shared" si="3"/>
        <v>99.98</v>
      </c>
      <c r="P6" s="32">
        <f t="shared" si="3"/>
        <v>3463</v>
      </c>
      <c r="Q6" s="32">
        <f t="shared" si="3"/>
        <v>35318</v>
      </c>
      <c r="R6" s="32">
        <f t="shared" si="3"/>
        <v>15.9</v>
      </c>
      <c r="S6" s="32">
        <f t="shared" si="3"/>
        <v>2221.2600000000002</v>
      </c>
      <c r="T6" s="32">
        <f t="shared" si="3"/>
        <v>35001</v>
      </c>
      <c r="U6" s="32">
        <f t="shared" si="3"/>
        <v>15.9</v>
      </c>
      <c r="V6" s="32">
        <f t="shared" si="3"/>
        <v>2201.3200000000002</v>
      </c>
      <c r="W6" s="33">
        <f>IF(W7="",NA(),W7)</f>
        <v>108.05</v>
      </c>
      <c r="X6" s="33">
        <f t="shared" ref="X6:AF6" si="4">IF(X7="",NA(),X7)</f>
        <v>105.32</v>
      </c>
      <c r="Y6" s="33">
        <f t="shared" si="4"/>
        <v>106.02</v>
      </c>
      <c r="Z6" s="33">
        <f t="shared" si="4"/>
        <v>111.19</v>
      </c>
      <c r="AA6" s="33">
        <f t="shared" si="4"/>
        <v>109.33</v>
      </c>
      <c r="AB6" s="33">
        <f t="shared" si="4"/>
        <v>105.61</v>
      </c>
      <c r="AC6" s="33">
        <f t="shared" si="4"/>
        <v>106.41</v>
      </c>
      <c r="AD6" s="33">
        <f t="shared" si="4"/>
        <v>106.89</v>
      </c>
      <c r="AE6" s="33">
        <f t="shared" si="4"/>
        <v>109.04</v>
      </c>
      <c r="AF6" s="33">
        <f t="shared" si="4"/>
        <v>109.64</v>
      </c>
      <c r="AG6" s="32" t="str">
        <f>IF(AG7="","",IF(AG7="-","【-】","【"&amp;SUBSTITUTE(TEXT(AG7,"#,##0.00"),"-","△")&amp;"】"))</f>
        <v>【113.56】</v>
      </c>
      <c r="AH6" s="32">
        <f>IF(AH7="",NA(),AH7)</f>
        <v>0</v>
      </c>
      <c r="AI6" s="32">
        <f t="shared" ref="AI6:AQ6" si="5">IF(AI7="",NA(),AI7)</f>
        <v>0</v>
      </c>
      <c r="AJ6" s="32">
        <f t="shared" si="5"/>
        <v>0</v>
      </c>
      <c r="AK6" s="32">
        <f t="shared" si="5"/>
        <v>0</v>
      </c>
      <c r="AL6" s="32">
        <f t="shared" si="5"/>
        <v>0</v>
      </c>
      <c r="AM6" s="33">
        <f t="shared" si="5"/>
        <v>6.79</v>
      </c>
      <c r="AN6" s="33">
        <f t="shared" si="5"/>
        <v>6.33</v>
      </c>
      <c r="AO6" s="33">
        <f t="shared" si="5"/>
        <v>7.76</v>
      </c>
      <c r="AP6" s="33">
        <f t="shared" si="5"/>
        <v>3.77</v>
      </c>
      <c r="AQ6" s="33">
        <f t="shared" si="5"/>
        <v>3.62</v>
      </c>
      <c r="AR6" s="32" t="str">
        <f>IF(AR7="","",IF(AR7="-","【-】","【"&amp;SUBSTITUTE(TEXT(AR7,"#,##0.00"),"-","△")&amp;"】"))</f>
        <v>【0.87】</v>
      </c>
      <c r="AS6" s="33">
        <f>IF(AS7="",NA(),AS7)</f>
        <v>2187.77</v>
      </c>
      <c r="AT6" s="33">
        <f t="shared" ref="AT6:BB6" si="6">IF(AT7="",NA(),AT7)</f>
        <v>1848.37</v>
      </c>
      <c r="AU6" s="33">
        <f t="shared" si="6"/>
        <v>2309.4299999999998</v>
      </c>
      <c r="AV6" s="33">
        <f t="shared" si="6"/>
        <v>1245.1199999999999</v>
      </c>
      <c r="AW6" s="33">
        <f t="shared" si="6"/>
        <v>1293.05</v>
      </c>
      <c r="AX6" s="33">
        <f t="shared" si="6"/>
        <v>832.37</v>
      </c>
      <c r="AY6" s="33">
        <f t="shared" si="6"/>
        <v>852.01</v>
      </c>
      <c r="AZ6" s="33">
        <f t="shared" si="6"/>
        <v>909.68</v>
      </c>
      <c r="BA6" s="33">
        <f t="shared" si="6"/>
        <v>382.09</v>
      </c>
      <c r="BB6" s="33">
        <f t="shared" si="6"/>
        <v>371.31</v>
      </c>
      <c r="BC6" s="32" t="str">
        <f>IF(BC7="","",IF(BC7="-","【-】","【"&amp;SUBSTITUTE(TEXT(BC7,"#,##0.00"),"-","△")&amp;"】"))</f>
        <v>【262.74】</v>
      </c>
      <c r="BD6" s="33">
        <f>IF(BD7="",NA(),BD7)</f>
        <v>55.57</v>
      </c>
      <c r="BE6" s="33">
        <f t="shared" ref="BE6:BM6" si="7">IF(BE7="",NA(),BE7)</f>
        <v>50.75</v>
      </c>
      <c r="BF6" s="33">
        <f t="shared" si="7"/>
        <v>45.66</v>
      </c>
      <c r="BG6" s="33">
        <f t="shared" si="7"/>
        <v>41.47</v>
      </c>
      <c r="BH6" s="33">
        <f t="shared" si="7"/>
        <v>36.44</v>
      </c>
      <c r="BI6" s="33">
        <f t="shared" si="7"/>
        <v>403.15</v>
      </c>
      <c r="BJ6" s="33">
        <f t="shared" si="7"/>
        <v>391.4</v>
      </c>
      <c r="BK6" s="33">
        <f t="shared" si="7"/>
        <v>382.65</v>
      </c>
      <c r="BL6" s="33">
        <f t="shared" si="7"/>
        <v>385.06</v>
      </c>
      <c r="BM6" s="33">
        <f t="shared" si="7"/>
        <v>373.09</v>
      </c>
      <c r="BN6" s="32" t="str">
        <f>IF(BN7="","",IF(BN7="-","【-】","【"&amp;SUBSTITUTE(TEXT(BN7,"#,##0.00"),"-","△")&amp;"】"))</f>
        <v>【276.38】</v>
      </c>
      <c r="BO6" s="33">
        <f>IF(BO7="",NA(),BO7)</f>
        <v>105.78</v>
      </c>
      <c r="BP6" s="33">
        <f t="shared" ref="BP6:BX6" si="8">IF(BP7="",NA(),BP7)</f>
        <v>104.06</v>
      </c>
      <c r="BQ6" s="33">
        <f t="shared" si="8"/>
        <v>104.29</v>
      </c>
      <c r="BR6" s="33">
        <f t="shared" si="8"/>
        <v>108.37</v>
      </c>
      <c r="BS6" s="33">
        <f t="shared" si="8"/>
        <v>107.17</v>
      </c>
      <c r="BT6" s="33">
        <f t="shared" si="8"/>
        <v>94.86</v>
      </c>
      <c r="BU6" s="33">
        <f t="shared" si="8"/>
        <v>95.91</v>
      </c>
      <c r="BV6" s="33">
        <f t="shared" si="8"/>
        <v>96.1</v>
      </c>
      <c r="BW6" s="33">
        <f t="shared" si="8"/>
        <v>99.07</v>
      </c>
      <c r="BX6" s="33">
        <f t="shared" si="8"/>
        <v>99.99</v>
      </c>
      <c r="BY6" s="32" t="str">
        <f>IF(BY7="","",IF(BY7="-","【-】","【"&amp;SUBSTITUTE(TEXT(BY7,"#,##0.00"),"-","△")&amp;"】"))</f>
        <v>【104.99】</v>
      </c>
      <c r="BZ6" s="33">
        <f>IF(BZ7="",NA(),BZ7)</f>
        <v>185.58</v>
      </c>
      <c r="CA6" s="33">
        <f t="shared" ref="CA6:CI6" si="9">IF(CA7="",NA(),CA7)</f>
        <v>188.21</v>
      </c>
      <c r="CB6" s="33">
        <f t="shared" si="9"/>
        <v>187.51</v>
      </c>
      <c r="CC6" s="33">
        <f t="shared" si="9"/>
        <v>179.58</v>
      </c>
      <c r="CD6" s="33">
        <f t="shared" si="9"/>
        <v>181.21</v>
      </c>
      <c r="CE6" s="33">
        <f t="shared" si="9"/>
        <v>179.14</v>
      </c>
      <c r="CF6" s="33">
        <f t="shared" si="9"/>
        <v>179.29</v>
      </c>
      <c r="CG6" s="33">
        <f t="shared" si="9"/>
        <v>178.39</v>
      </c>
      <c r="CH6" s="33">
        <f t="shared" si="9"/>
        <v>173.03</v>
      </c>
      <c r="CI6" s="33">
        <f t="shared" si="9"/>
        <v>171.15</v>
      </c>
      <c r="CJ6" s="32" t="str">
        <f>IF(CJ7="","",IF(CJ7="-","【-】","【"&amp;SUBSTITUTE(TEXT(CJ7,"#,##0.00"),"-","△")&amp;"】"))</f>
        <v>【163.72】</v>
      </c>
      <c r="CK6" s="33">
        <f>IF(CK7="",NA(),CK7)</f>
        <v>85.42</v>
      </c>
      <c r="CL6" s="33">
        <f t="shared" ref="CL6:CT6" si="10">IF(CL7="",NA(),CL7)</f>
        <v>84.56</v>
      </c>
      <c r="CM6" s="33">
        <f t="shared" si="10"/>
        <v>83.59</v>
      </c>
      <c r="CN6" s="33">
        <f t="shared" si="10"/>
        <v>82.17</v>
      </c>
      <c r="CO6" s="33">
        <f t="shared" si="10"/>
        <v>83.6</v>
      </c>
      <c r="CP6" s="33">
        <f t="shared" si="10"/>
        <v>58.76</v>
      </c>
      <c r="CQ6" s="33">
        <f t="shared" si="10"/>
        <v>59.09</v>
      </c>
      <c r="CR6" s="33">
        <f t="shared" si="10"/>
        <v>59.23</v>
      </c>
      <c r="CS6" s="33">
        <f t="shared" si="10"/>
        <v>58.58</v>
      </c>
      <c r="CT6" s="33">
        <f t="shared" si="10"/>
        <v>58.53</v>
      </c>
      <c r="CU6" s="32" t="str">
        <f>IF(CU7="","",IF(CU7="-","【-】","【"&amp;SUBSTITUTE(TEXT(CU7,"#,##0.00"),"-","△")&amp;"】"))</f>
        <v>【59.76】</v>
      </c>
      <c r="CV6" s="33">
        <f>IF(CV7="",NA(),CV7)</f>
        <v>96.22</v>
      </c>
      <c r="CW6" s="33">
        <f t="shared" ref="CW6:DE6" si="11">IF(CW7="",NA(),CW7)</f>
        <v>95.93</v>
      </c>
      <c r="CX6" s="33">
        <f t="shared" si="11"/>
        <v>96.43</v>
      </c>
      <c r="CY6" s="33">
        <f t="shared" si="11"/>
        <v>95.23</v>
      </c>
      <c r="CZ6" s="33">
        <f t="shared" si="11"/>
        <v>93.18</v>
      </c>
      <c r="DA6" s="33">
        <f t="shared" si="11"/>
        <v>84.87</v>
      </c>
      <c r="DB6" s="33">
        <f t="shared" si="11"/>
        <v>85.4</v>
      </c>
      <c r="DC6" s="33">
        <f t="shared" si="11"/>
        <v>85.53</v>
      </c>
      <c r="DD6" s="33">
        <f t="shared" si="11"/>
        <v>85.23</v>
      </c>
      <c r="DE6" s="33">
        <f t="shared" si="11"/>
        <v>85.26</v>
      </c>
      <c r="DF6" s="32" t="str">
        <f>IF(DF7="","",IF(DF7="-","【-】","【"&amp;SUBSTITUTE(TEXT(DF7,"#,##0.00"),"-","△")&amp;"】"))</f>
        <v>【89.95】</v>
      </c>
      <c r="DG6" s="33">
        <f>IF(DG7="",NA(),DG7)</f>
        <v>47.35</v>
      </c>
      <c r="DH6" s="33">
        <f t="shared" ref="DH6:DP6" si="12">IF(DH7="",NA(),DH7)</f>
        <v>48.88</v>
      </c>
      <c r="DI6" s="33">
        <f t="shared" si="12"/>
        <v>50.92</v>
      </c>
      <c r="DJ6" s="33">
        <f t="shared" si="12"/>
        <v>52.7</v>
      </c>
      <c r="DK6" s="33">
        <f t="shared" si="12"/>
        <v>54.43</v>
      </c>
      <c r="DL6" s="33">
        <f t="shared" si="12"/>
        <v>35.53</v>
      </c>
      <c r="DM6" s="33">
        <f t="shared" si="12"/>
        <v>36.36</v>
      </c>
      <c r="DN6" s="33">
        <f t="shared" si="12"/>
        <v>37.340000000000003</v>
      </c>
      <c r="DO6" s="33">
        <f t="shared" si="12"/>
        <v>44.31</v>
      </c>
      <c r="DP6" s="33">
        <f t="shared" si="12"/>
        <v>45.75</v>
      </c>
      <c r="DQ6" s="32" t="str">
        <f>IF(DQ7="","",IF(DQ7="-","【-】","【"&amp;SUBSTITUTE(TEXT(DQ7,"#,##0.00"),"-","△")&amp;"】"))</f>
        <v>【47.18】</v>
      </c>
      <c r="DR6" s="32">
        <f>IF(DR7="",NA(),DR7)</f>
        <v>0</v>
      </c>
      <c r="DS6" s="32">
        <f t="shared" ref="DS6:EA6" si="13">IF(DS7="",NA(),DS7)</f>
        <v>0</v>
      </c>
      <c r="DT6" s="33">
        <f t="shared" si="13"/>
        <v>1.1000000000000001</v>
      </c>
      <c r="DU6" s="33">
        <f t="shared" si="13"/>
        <v>0.66</v>
      </c>
      <c r="DV6" s="33">
        <f t="shared" si="13"/>
        <v>1.06</v>
      </c>
      <c r="DW6" s="33">
        <f t="shared" si="13"/>
        <v>6.47</v>
      </c>
      <c r="DX6" s="33">
        <f t="shared" si="13"/>
        <v>7.8</v>
      </c>
      <c r="DY6" s="33">
        <f t="shared" si="13"/>
        <v>8.39</v>
      </c>
      <c r="DZ6" s="33">
        <f t="shared" si="13"/>
        <v>10.09</v>
      </c>
      <c r="EA6" s="33">
        <f t="shared" si="13"/>
        <v>10.54</v>
      </c>
      <c r="EB6" s="32" t="str">
        <f>IF(EB7="","",IF(EB7="-","【-】","【"&amp;SUBSTITUTE(TEXT(EB7,"#,##0.00"),"-","△")&amp;"】"))</f>
        <v>【13.18】</v>
      </c>
      <c r="EC6" s="32">
        <f>IF(EC7="",NA(),EC7)</f>
        <v>0</v>
      </c>
      <c r="ED6" s="32">
        <f t="shared" ref="ED6:EL6" si="14">IF(ED7="",NA(),ED7)</f>
        <v>0</v>
      </c>
      <c r="EE6" s="33">
        <f t="shared" si="14"/>
        <v>0.45</v>
      </c>
      <c r="EF6" s="33">
        <f t="shared" si="14"/>
        <v>0.46</v>
      </c>
      <c r="EG6" s="33">
        <f t="shared" si="14"/>
        <v>0.42</v>
      </c>
      <c r="EH6" s="33">
        <f t="shared" si="14"/>
        <v>0.7</v>
      </c>
      <c r="EI6" s="33">
        <f t="shared" si="14"/>
        <v>0.81</v>
      </c>
      <c r="EJ6" s="33">
        <f t="shared" si="14"/>
        <v>0.59</v>
      </c>
      <c r="EK6" s="33">
        <f t="shared" si="14"/>
        <v>0.6</v>
      </c>
      <c r="EL6" s="33">
        <f t="shared" si="14"/>
        <v>0.56000000000000005</v>
      </c>
      <c r="EM6" s="32" t="str">
        <f>IF(EM7="","",IF(EM7="-","【-】","【"&amp;SUBSTITUTE(TEXT(EM7,"#,##0.00"),"-","△")&amp;"】"))</f>
        <v>【0.85】</v>
      </c>
    </row>
    <row r="7" spans="1:143" s="34" customFormat="1">
      <c r="A7" s="26"/>
      <c r="B7" s="35">
        <v>2015</v>
      </c>
      <c r="C7" s="35">
        <v>473294</v>
      </c>
      <c r="D7" s="35">
        <v>46</v>
      </c>
      <c r="E7" s="35">
        <v>1</v>
      </c>
      <c r="F7" s="35">
        <v>0</v>
      </c>
      <c r="G7" s="35">
        <v>1</v>
      </c>
      <c r="H7" s="35" t="s">
        <v>93</v>
      </c>
      <c r="I7" s="35" t="s">
        <v>94</v>
      </c>
      <c r="J7" s="35" t="s">
        <v>95</v>
      </c>
      <c r="K7" s="35" t="s">
        <v>96</v>
      </c>
      <c r="L7" s="35" t="s">
        <v>97</v>
      </c>
      <c r="M7" s="36" t="s">
        <v>98</v>
      </c>
      <c r="N7" s="36">
        <v>87.45</v>
      </c>
      <c r="O7" s="36">
        <v>99.98</v>
      </c>
      <c r="P7" s="36">
        <v>3463</v>
      </c>
      <c r="Q7" s="36">
        <v>35318</v>
      </c>
      <c r="R7" s="36">
        <v>15.9</v>
      </c>
      <c r="S7" s="36">
        <v>2221.2600000000002</v>
      </c>
      <c r="T7" s="36">
        <v>35001</v>
      </c>
      <c r="U7" s="36">
        <v>15.9</v>
      </c>
      <c r="V7" s="36">
        <v>2201.3200000000002</v>
      </c>
      <c r="W7" s="36">
        <v>108.05</v>
      </c>
      <c r="X7" s="36">
        <v>105.32</v>
      </c>
      <c r="Y7" s="36">
        <v>106.02</v>
      </c>
      <c r="Z7" s="36">
        <v>111.19</v>
      </c>
      <c r="AA7" s="36">
        <v>109.33</v>
      </c>
      <c r="AB7" s="36">
        <v>105.61</v>
      </c>
      <c r="AC7" s="36">
        <v>106.41</v>
      </c>
      <c r="AD7" s="36">
        <v>106.89</v>
      </c>
      <c r="AE7" s="36">
        <v>109.04</v>
      </c>
      <c r="AF7" s="36">
        <v>109.64</v>
      </c>
      <c r="AG7" s="36">
        <v>113.56</v>
      </c>
      <c r="AH7" s="36">
        <v>0</v>
      </c>
      <c r="AI7" s="36">
        <v>0</v>
      </c>
      <c r="AJ7" s="36">
        <v>0</v>
      </c>
      <c r="AK7" s="36">
        <v>0</v>
      </c>
      <c r="AL7" s="36">
        <v>0</v>
      </c>
      <c r="AM7" s="36">
        <v>6.79</v>
      </c>
      <c r="AN7" s="36">
        <v>6.33</v>
      </c>
      <c r="AO7" s="36">
        <v>7.76</v>
      </c>
      <c r="AP7" s="36">
        <v>3.77</v>
      </c>
      <c r="AQ7" s="36">
        <v>3.62</v>
      </c>
      <c r="AR7" s="36">
        <v>0.87</v>
      </c>
      <c r="AS7" s="36">
        <v>2187.77</v>
      </c>
      <c r="AT7" s="36">
        <v>1848.37</v>
      </c>
      <c r="AU7" s="36">
        <v>2309.4299999999998</v>
      </c>
      <c r="AV7" s="36">
        <v>1245.1199999999999</v>
      </c>
      <c r="AW7" s="36">
        <v>1293.05</v>
      </c>
      <c r="AX7" s="36">
        <v>832.37</v>
      </c>
      <c r="AY7" s="36">
        <v>852.01</v>
      </c>
      <c r="AZ7" s="36">
        <v>909.68</v>
      </c>
      <c r="BA7" s="36">
        <v>382.09</v>
      </c>
      <c r="BB7" s="36">
        <v>371.31</v>
      </c>
      <c r="BC7" s="36">
        <v>262.74</v>
      </c>
      <c r="BD7" s="36">
        <v>55.57</v>
      </c>
      <c r="BE7" s="36">
        <v>50.75</v>
      </c>
      <c r="BF7" s="36">
        <v>45.66</v>
      </c>
      <c r="BG7" s="36">
        <v>41.47</v>
      </c>
      <c r="BH7" s="36">
        <v>36.44</v>
      </c>
      <c r="BI7" s="36">
        <v>403.15</v>
      </c>
      <c r="BJ7" s="36">
        <v>391.4</v>
      </c>
      <c r="BK7" s="36">
        <v>382.65</v>
      </c>
      <c r="BL7" s="36">
        <v>385.06</v>
      </c>
      <c r="BM7" s="36">
        <v>373.09</v>
      </c>
      <c r="BN7" s="36">
        <v>276.38</v>
      </c>
      <c r="BO7" s="36">
        <v>105.78</v>
      </c>
      <c r="BP7" s="36">
        <v>104.06</v>
      </c>
      <c r="BQ7" s="36">
        <v>104.29</v>
      </c>
      <c r="BR7" s="36">
        <v>108.37</v>
      </c>
      <c r="BS7" s="36">
        <v>107.17</v>
      </c>
      <c r="BT7" s="36">
        <v>94.86</v>
      </c>
      <c r="BU7" s="36">
        <v>95.91</v>
      </c>
      <c r="BV7" s="36">
        <v>96.1</v>
      </c>
      <c r="BW7" s="36">
        <v>99.07</v>
      </c>
      <c r="BX7" s="36">
        <v>99.99</v>
      </c>
      <c r="BY7" s="36">
        <v>104.99</v>
      </c>
      <c r="BZ7" s="36">
        <v>185.58</v>
      </c>
      <c r="CA7" s="36">
        <v>188.21</v>
      </c>
      <c r="CB7" s="36">
        <v>187.51</v>
      </c>
      <c r="CC7" s="36">
        <v>179.58</v>
      </c>
      <c r="CD7" s="36">
        <v>181.21</v>
      </c>
      <c r="CE7" s="36">
        <v>179.14</v>
      </c>
      <c r="CF7" s="36">
        <v>179.29</v>
      </c>
      <c r="CG7" s="36">
        <v>178.39</v>
      </c>
      <c r="CH7" s="36">
        <v>173.03</v>
      </c>
      <c r="CI7" s="36">
        <v>171.15</v>
      </c>
      <c r="CJ7" s="36">
        <v>163.72</v>
      </c>
      <c r="CK7" s="36">
        <v>85.42</v>
      </c>
      <c r="CL7" s="36">
        <v>84.56</v>
      </c>
      <c r="CM7" s="36">
        <v>83.59</v>
      </c>
      <c r="CN7" s="36">
        <v>82.17</v>
      </c>
      <c r="CO7" s="36">
        <v>83.6</v>
      </c>
      <c r="CP7" s="36">
        <v>58.76</v>
      </c>
      <c r="CQ7" s="36">
        <v>59.09</v>
      </c>
      <c r="CR7" s="36">
        <v>59.23</v>
      </c>
      <c r="CS7" s="36">
        <v>58.58</v>
      </c>
      <c r="CT7" s="36">
        <v>58.53</v>
      </c>
      <c r="CU7" s="36">
        <v>59.76</v>
      </c>
      <c r="CV7" s="36">
        <v>96.22</v>
      </c>
      <c r="CW7" s="36">
        <v>95.93</v>
      </c>
      <c r="CX7" s="36">
        <v>96.43</v>
      </c>
      <c r="CY7" s="36">
        <v>95.23</v>
      </c>
      <c r="CZ7" s="36">
        <v>93.18</v>
      </c>
      <c r="DA7" s="36">
        <v>84.87</v>
      </c>
      <c r="DB7" s="36">
        <v>85.4</v>
      </c>
      <c r="DC7" s="36">
        <v>85.53</v>
      </c>
      <c r="DD7" s="36">
        <v>85.23</v>
      </c>
      <c r="DE7" s="36">
        <v>85.26</v>
      </c>
      <c r="DF7" s="36">
        <v>89.95</v>
      </c>
      <c r="DG7" s="36">
        <v>47.35</v>
      </c>
      <c r="DH7" s="36">
        <v>48.88</v>
      </c>
      <c r="DI7" s="36">
        <v>50.92</v>
      </c>
      <c r="DJ7" s="36">
        <v>52.7</v>
      </c>
      <c r="DK7" s="36">
        <v>54.43</v>
      </c>
      <c r="DL7" s="36">
        <v>35.53</v>
      </c>
      <c r="DM7" s="36">
        <v>36.36</v>
      </c>
      <c r="DN7" s="36">
        <v>37.340000000000003</v>
      </c>
      <c r="DO7" s="36">
        <v>44.31</v>
      </c>
      <c r="DP7" s="36">
        <v>45.75</v>
      </c>
      <c r="DQ7" s="36">
        <v>47.18</v>
      </c>
      <c r="DR7" s="36">
        <v>0</v>
      </c>
      <c r="DS7" s="36">
        <v>0</v>
      </c>
      <c r="DT7" s="36">
        <v>1.1000000000000001</v>
      </c>
      <c r="DU7" s="36">
        <v>0.66</v>
      </c>
      <c r="DV7" s="36">
        <v>1.06</v>
      </c>
      <c r="DW7" s="36">
        <v>6.47</v>
      </c>
      <c r="DX7" s="36">
        <v>7.8</v>
      </c>
      <c r="DY7" s="36">
        <v>8.39</v>
      </c>
      <c r="DZ7" s="36">
        <v>10.09</v>
      </c>
      <c r="EA7" s="36">
        <v>10.54</v>
      </c>
      <c r="EB7" s="36">
        <v>13.18</v>
      </c>
      <c r="EC7" s="36">
        <v>0</v>
      </c>
      <c r="ED7" s="36">
        <v>0</v>
      </c>
      <c r="EE7" s="36">
        <v>0.45</v>
      </c>
      <c r="EF7" s="36">
        <v>0.46</v>
      </c>
      <c r="EG7" s="36">
        <v>0.42</v>
      </c>
      <c r="EH7" s="36">
        <v>0.7</v>
      </c>
      <c r="EI7" s="36">
        <v>0.81</v>
      </c>
      <c r="EJ7" s="36">
        <v>0.59</v>
      </c>
      <c r="EK7" s="36">
        <v>0.6</v>
      </c>
      <c r="EL7" s="36">
        <v>0.56000000000000005</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沖縄県</cp:lastModifiedBy>
  <dcterms:created xsi:type="dcterms:W3CDTF">2017-02-01T08:52:00Z</dcterms:created>
  <dcterms:modified xsi:type="dcterms:W3CDTF">2017-02-21T05:36:51Z</dcterms:modified>
  <cp:category/>
</cp:coreProperties>
</file>