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<sst xmlns="http://schemas.openxmlformats.org/spreadsheetml/2006/main" count="226" uniqueCount="111">
  <si>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</si>
  <si>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</si>
  <si>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</si>
  <si>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</si>
  <si>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</si>
  <si>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</si>
  <si>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</si>
  <si>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</si>
  <si>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</si>
  <si>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</si>
  <si>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</si>
  <si>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</si>
  <si>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</si>
  <si>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</si>
  <si>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</si>
  <si>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</si>
  <si>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</si>
  <si>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</si>
  <si>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</si>
  <si>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</si>
  <si>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</si>
  <si>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</si>
  <si>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</si>
  <si>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</si>
  <si>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</si>
  <si>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</si>
  <si>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</si>
  <si>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</si>
  <si>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</si>
  <si>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</si>
  <si>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</si>
  <si>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</si>
  <si>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</si>
  <si>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</si>
  <si>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</si>
  <si>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</si>
  <si>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</si>
  <si>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</si>
  <si>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</si>
  <si>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</si>
  <si>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</si>
  <si>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</si>
  <si>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</si>
  <si>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</si>
  <si>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</si>
  <si>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</si>
  <si>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</si>
  <si>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</si>
  <si>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</si>
  <si>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</si>
  <si>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</si>
  <si>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</si>
  <si>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</si>
  <si>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</si>
  <si>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</si>
  <si>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</si>
  <si>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</si>
  <si>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</si>
  <si>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</si>
  <si>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</si>
  <si>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</si>
  <si>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</si>
  <si>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</si>
  <si>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</si>
  <si>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</si>
  <si>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</si>
  <si>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</si>
  <si>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</si>
  <si>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</si>
  <si>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</si>
  <si>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</si>
  <si>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</si>
  <si>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</si>
  <si>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</si>
  <si>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</si>
  <si>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</si>
  <si>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</si>
  <si>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</si>
  <si>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</si>
  <si>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</si>
  <si>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</si>
  <si>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</si>
  <si>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</si>
  <si>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</si>
  <si>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</si>
  <si>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</si>
  <si>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</si>
  <si>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</si>
  <si>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</si>
  <si>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</si>
  <si>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</si>
  <si>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</si>
  <si>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</si>
  <si>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</si>
  <si>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</si>
  <si>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</si>
  <si>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北中城村</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</si>
  <si>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</si>
  <si>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</si>
  <si>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</si>
  <si>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</si>
  <si>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</si>
  <si>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</si>
  <si>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</si>
  <si>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</si>
  <si>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</si>
  <si>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</si>
  <si>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</si>
  <si>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を経過し、改築更新が必要な管渠がまだないことから値は0となっている。ただし、将来的に必ず発生してくるものであるため、今後の財政確保や財政運営に与える影響を踏まえながら、事業の計画・運営に取り組む必要がある。</t>
    <phoneticPr fontId="4"/>
  </si>
  <si>
    <t>・本村の下水道事業は、一般会計からの繰入金に頼った経営となっている。また、これまでに消費増税以外での料金改定は行われておらず、今後適正な使用料収入確保のためにも料金水準の適正化の検討に努める必要がある。しかしながら、料金水準については、住民の理解や他市町村との比較等により高額な設定にすることは難しい。また、未普及解消のための面整備が途上であり、整備にかける投資がこれからも継続していくことから、これらのバランスをとりながらの財政運営となるため大きな経営改善は厳しいが、必要な事業の取捨選択や、水洗化率向上のための普及啓蒙活動の強化など、可能な取組みを実施していく。</t>
    <rPh sb="1" eb="3">
      <t>ホンソン</t>
    </rPh>
    <rPh sb="4" eb="7">
      <t>ゲスイドウ</t>
    </rPh>
    <rPh sb="7" eb="9">
      <t>ジギョウ</t>
    </rPh>
    <rPh sb="11" eb="13">
      <t>イッパン</t>
    </rPh>
    <rPh sb="13" eb="15">
      <t>カイケイ</t>
    </rPh>
    <rPh sb="18" eb="20">
      <t>クリイレ</t>
    </rPh>
    <rPh sb="20" eb="21">
      <t>キン</t>
    </rPh>
    <rPh sb="22" eb="23">
      <t>タヨ</t>
    </rPh>
    <rPh sb="25" eb="27">
      <t>ケイエイ</t>
    </rPh>
    <rPh sb="42" eb="44">
      <t>ショウヒ</t>
    </rPh>
    <rPh sb="44" eb="46">
      <t>ゾウゼイ</t>
    </rPh>
    <rPh sb="46" eb="48">
      <t>イガイ</t>
    </rPh>
    <rPh sb="50" eb="52">
      <t>リョウキン</t>
    </rPh>
    <rPh sb="52" eb="54">
      <t>カイテイ</t>
    </rPh>
    <rPh sb="55" eb="56">
      <t>オコナ</t>
    </rPh>
    <rPh sb="63" eb="65">
      <t>コンゴ</t>
    </rPh>
    <rPh sb="65" eb="67">
      <t>テキセイ</t>
    </rPh>
    <rPh sb="68" eb="71">
      <t>シヨウリョウ</t>
    </rPh>
    <rPh sb="71" eb="73">
      <t>シュウニュウ</t>
    </rPh>
    <rPh sb="73" eb="75">
      <t>カクホ</t>
    </rPh>
    <rPh sb="80" eb="82">
      <t>リョウキン</t>
    </rPh>
    <rPh sb="82" eb="84">
      <t>スイジュン</t>
    </rPh>
    <rPh sb="85" eb="88">
      <t>テキセイカ</t>
    </rPh>
    <rPh sb="89" eb="91">
      <t>ケントウ</t>
    </rPh>
    <rPh sb="92" eb="93">
      <t>ツト</t>
    </rPh>
    <rPh sb="95" eb="97">
      <t>ヒツヨウ</t>
    </rPh>
    <rPh sb="108" eb="110">
      <t>リョウキン</t>
    </rPh>
    <rPh sb="110" eb="112">
      <t>スイジュン</t>
    </rPh>
    <rPh sb="118" eb="120">
      <t>ジュウミン</t>
    </rPh>
    <rPh sb="121" eb="123">
      <t>リカイ</t>
    </rPh>
    <rPh sb="124" eb="125">
      <t>タ</t>
    </rPh>
    <rPh sb="125" eb="128">
      <t>シチョウソン</t>
    </rPh>
    <rPh sb="130" eb="132">
      <t>ヒカク</t>
    </rPh>
    <rPh sb="132" eb="133">
      <t>トウ</t>
    </rPh>
    <rPh sb="136" eb="138">
      <t>コウガク</t>
    </rPh>
    <rPh sb="139" eb="141">
      <t>セッテイ</t>
    </rPh>
    <rPh sb="147" eb="148">
      <t>ムズカ</t>
    </rPh>
    <rPh sb="154" eb="157">
      <t>ミフキュウ</t>
    </rPh>
    <rPh sb="157" eb="159">
      <t>カイショウ</t>
    </rPh>
    <rPh sb="163" eb="164">
      <t>メン</t>
    </rPh>
    <rPh sb="164" eb="166">
      <t>セイビ</t>
    </rPh>
    <rPh sb="167" eb="169">
      <t>トジョウ</t>
    </rPh>
    <rPh sb="173" eb="175">
      <t>セイビ</t>
    </rPh>
    <rPh sb="179" eb="181">
      <t>トウシ</t>
    </rPh>
    <rPh sb="187" eb="189">
      <t>ケイゾク</t>
    </rPh>
    <rPh sb="213" eb="215">
      <t>ザイセイ</t>
    </rPh>
    <rPh sb="215" eb="217">
      <t>ウンエイ</t>
    </rPh>
    <rPh sb="222" eb="223">
      <t>オオ</t>
    </rPh>
    <rPh sb="225" eb="227">
      <t>ケイエイ</t>
    </rPh>
    <rPh sb="227" eb="229">
      <t>カイゼン</t>
    </rPh>
    <rPh sb="230" eb="231">
      <t>キビ</t>
    </rPh>
    <rPh sb="235" eb="237">
      <t>ヒツヨウ</t>
    </rPh>
    <rPh sb="238" eb="240">
      <t>ジギョウ</t>
    </rPh>
    <rPh sb="241" eb="243">
      <t>シュシャ</t>
    </rPh>
    <rPh sb="243" eb="245">
      <t>センタク</t>
    </rPh>
    <rPh sb="247" eb="250">
      <t>スイセンカ</t>
    </rPh>
    <rPh sb="250" eb="251">
      <t>リツ</t>
    </rPh>
    <rPh sb="251" eb="253">
      <t>コウジョウ</t>
    </rPh>
    <rPh sb="257" eb="259">
      <t>フキュウ</t>
    </rPh>
    <rPh sb="259" eb="261">
      <t>ケイモウ</t>
    </rPh>
    <rPh sb="261" eb="263">
      <t>カツドウ</t>
    </rPh>
    <rPh sb="264" eb="266">
      <t>キョウカ</t>
    </rPh>
    <rPh sb="269" eb="271">
      <t>カノウ</t>
    </rPh>
    <rPh sb="272" eb="274">
      <t>トリクミ</t>
    </rPh>
    <rPh sb="276" eb="278">
      <t>ジッシ</t>
    </rPh>
    <phoneticPr fontId="4"/>
  </si>
  <si>
    <t>①収益的収支比率は、各年度とも70％前後で推移している。未普及解消のための面整備が途上であり、整備にかける投資（起債）が継続することから、今後も同様な値で推移していくことが見込まれる。前年度と比較し、料金収入は約33％増加、他会計繰入金は約18％減少している。Ｈ27年度の総収益に占めるそれぞれの割合は料金収入約60％、他会計繰入金約37％となっており、他会計繰入金の依存度が高い。
④企業債残高対事業規模比率は、全国平均値と比較した場合の値は高いが、類似団体平均値と比べると近似値となっており、投資規模は適切な範囲と考えられる。未普及解消のための面整備が途上であり、整備にかける投資が今後も継続することから、企業債残高は現状をほぼ推移していくものと見込まれる。今後も必要な事業を取捨選択し、地方債の発行抑制に努める。
⑤経費回収率は、各年度とも50％台で全国・類似団体平均値を下回っている。Ｈ25年度からゆるやかに増加傾向にあるが、十分な料金水準とはいえない。
⑥汚水処理原価は、例年横ばいの値で推移している。全国平均値と比較した場合はやや高めであるが、類似団体と比較した場合は低く、類似団体に比べ効率的な処理ができていると考えられるが、更なる有収水量の増加を図るため水洗化率の向上に努める。
⑦流域関連公共下水道であり、処理場を有していないため該当値なし。
⑧水洗化率は、年々増加傾向にあるが全国・類似団体平均値を下回っており、今後も水洗化率の向上を図る取り組み（普及促進員による各戸訪問等の啓蒙活動）の強化が必要である。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</si>
</sst>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923456"/>
        <c:axId val="599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7.0000000000000007E-2</c:v>
                </c:pt>
                <c:pt idx="2">
                  <c:v>7.0000000000000007E-2</c:v>
                </c:pt>
                <c:pt idx="3">
                  <c:v>0.04</c:v>
                </c:pt>
                <c:pt idx="4">
                  <c:v>0.15</c:v>
                </c:pt>
              </c:numCache>
            </c:numRef>
          </c:val>
          <c:smooth val="0"/>
        </c:ser>
        <c:dLbls>
          <c:showLegendKey val="0"/>
          <c:showVal val="0"/>
          <c:showCatName val="0"/>
          <c:showSerName val="0"/>
          <c:showPercent val="0"/>
          <c:showBubbleSize val="0"/>
        </c:dLbls>
        <c:marker val="1"/>
        <c:smooth val="0"/>
        <c:axId val="59923456"/>
        <c:axId val="59937920"/>
      </c:lineChart>
      <c:dateAx>
        <c:axId val="59923456"/>
        <c:scaling>
          <c:orientation val="minMax"/>
        </c:scaling>
        <c:delete val="1"/>
        <c:axPos val="b"/>
        <c:numFmt formatCode="ge" sourceLinked="1"/>
        <c:majorTickMark val="none"/>
        <c:minorTickMark val="none"/>
        <c:tickLblPos val="none"/>
        <c:crossAx val="59937920"/>
        <c:crosses val="autoZero"/>
        <c:auto val="1"/>
        <c:lblOffset val="100"/>
        <c:baseTimeUnit val="years"/>
      </c:dateAx>
      <c:valAx>
        <c:axId val="599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09024"/>
        <c:axId val="970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49.29</c:v>
                </c:pt>
                <c:pt idx="2">
                  <c:v>55.81</c:v>
                </c:pt>
                <c:pt idx="3">
                  <c:v>54.44</c:v>
                </c:pt>
                <c:pt idx="4">
                  <c:v>49.39</c:v>
                </c:pt>
              </c:numCache>
            </c:numRef>
          </c:val>
          <c:smooth val="0"/>
        </c:ser>
        <c:dLbls>
          <c:showLegendKey val="0"/>
          <c:showVal val="0"/>
          <c:showCatName val="0"/>
          <c:showSerName val="0"/>
          <c:showPercent val="0"/>
          <c:showBubbleSize val="0"/>
        </c:dLbls>
        <c:marker val="1"/>
        <c:smooth val="0"/>
        <c:axId val="97009024"/>
        <c:axId val="97027584"/>
      </c:lineChart>
      <c:dateAx>
        <c:axId val="97009024"/>
        <c:scaling>
          <c:orientation val="minMax"/>
        </c:scaling>
        <c:delete val="1"/>
        <c:axPos val="b"/>
        <c:numFmt formatCode="ge" sourceLinked="1"/>
        <c:majorTickMark val="none"/>
        <c:minorTickMark val="none"/>
        <c:tickLblPos val="none"/>
        <c:crossAx val="97027584"/>
        <c:crosses val="autoZero"/>
        <c:auto val="1"/>
        <c:lblOffset val="100"/>
        <c:baseTimeUnit val="years"/>
      </c:dateAx>
      <c:valAx>
        <c:axId val="970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42.64</c:v>
                </c:pt>
                <c:pt idx="1">
                  <c:v>46.87</c:v>
                </c:pt>
                <c:pt idx="2">
                  <c:v>51.11</c:v>
                </c:pt>
                <c:pt idx="3">
                  <c:v>53.37</c:v>
                </c:pt>
                <c:pt idx="4">
                  <c:v>55.33</c:v>
                </c:pt>
              </c:numCache>
            </c:numRef>
          </c:val>
        </c:ser>
        <c:dLbls>
          <c:showLegendKey val="0"/>
          <c:showVal val="0"/>
          <c:showCatName val="0"/>
          <c:showSerName val="0"/>
          <c:showPercent val="0"/>
          <c:showBubbleSize val="0"/>
        </c:dLbls>
        <c:gapWidth val="150"/>
        <c:axId val="97127424"/>
        <c:axId val="971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84.31</c:v>
                </c:pt>
                <c:pt idx="2">
                  <c:v>84.41</c:v>
                </c:pt>
                <c:pt idx="3">
                  <c:v>84.2</c:v>
                </c:pt>
                <c:pt idx="4">
                  <c:v>83.96</c:v>
                </c:pt>
              </c:numCache>
            </c:numRef>
          </c:val>
          <c:smooth val="0"/>
        </c:ser>
        <c:dLbls>
          <c:showLegendKey val="0"/>
          <c:showVal val="0"/>
          <c:showCatName val="0"/>
          <c:showSerName val="0"/>
          <c:showPercent val="0"/>
          <c:showBubbleSize val="0"/>
        </c:dLbls>
        <c:marker val="1"/>
        <c:smooth val="0"/>
        <c:axId val="97127424"/>
        <c:axId val="97133696"/>
      </c:lineChart>
      <c:dateAx>
        <c:axId val="97127424"/>
        <c:scaling>
          <c:orientation val="minMax"/>
        </c:scaling>
        <c:delete val="1"/>
        <c:axPos val="b"/>
        <c:numFmt formatCode="ge" sourceLinked="1"/>
        <c:majorTickMark val="none"/>
        <c:minorTickMark val="none"/>
        <c:tickLblPos val="none"/>
        <c:crossAx val="97133696"/>
        <c:crosses val="autoZero"/>
        <c:auto val="1"/>
        <c:lblOffset val="100"/>
        <c:baseTimeUnit val="years"/>
      </c:dateAx>
      <c:valAx>
        <c:axId val="971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68.069999999999993</c:v>
                </c:pt>
                <c:pt idx="1">
                  <c:v>70.39</c:v>
                </c:pt>
                <c:pt idx="2">
                  <c:v>68.849999999999994</c:v>
                </c:pt>
                <c:pt idx="3">
                  <c:v>70.91</c:v>
                </c:pt>
                <c:pt idx="4">
                  <c:v>69.930000000000007</c:v>
                </c:pt>
              </c:numCache>
            </c:numRef>
          </c:val>
        </c:ser>
        <c:dLbls>
          <c:showLegendKey val="0"/>
          <c:showVal val="0"/>
          <c:showCatName val="0"/>
          <c:showSerName val="0"/>
          <c:showPercent val="0"/>
          <c:showBubbleSize val="0"/>
        </c:dLbls>
        <c:gapWidth val="150"/>
        <c:axId val="59951744"/>
        <c:axId val="616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951744"/>
        <c:axId val="61678336"/>
      </c:lineChart>
      <c:dateAx>
        <c:axId val="59951744"/>
        <c:scaling>
          <c:orientation val="minMax"/>
        </c:scaling>
        <c:delete val="1"/>
        <c:axPos val="b"/>
        <c:numFmt formatCode="ge" sourceLinked="1"/>
        <c:majorTickMark val="none"/>
        <c:minorTickMark val="none"/>
        <c:tickLblPos val="none"/>
        <c:crossAx val="61678336"/>
        <c:crosses val="autoZero"/>
        <c:auto val="1"/>
        <c:lblOffset val="100"/>
        <c:baseTimeUnit val="years"/>
      </c:dateAx>
      <c:valAx>
        <c:axId val="616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700352"/>
        <c:axId val="617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700352"/>
        <c:axId val="61702528"/>
      </c:lineChart>
      <c:dateAx>
        <c:axId val="61700352"/>
        <c:scaling>
          <c:orientation val="minMax"/>
        </c:scaling>
        <c:delete val="1"/>
        <c:axPos val="b"/>
        <c:numFmt formatCode="ge" sourceLinked="1"/>
        <c:majorTickMark val="none"/>
        <c:minorTickMark val="none"/>
        <c:tickLblPos val="none"/>
        <c:crossAx val="61702528"/>
        <c:crosses val="autoZero"/>
        <c:auto val="1"/>
        <c:lblOffset val="100"/>
        <c:baseTimeUnit val="years"/>
      </c:dateAx>
      <c:valAx>
        <c:axId val="617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46144"/>
        <c:axId val="754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46144"/>
        <c:axId val="75452416"/>
      </c:lineChart>
      <c:dateAx>
        <c:axId val="75446144"/>
        <c:scaling>
          <c:orientation val="minMax"/>
        </c:scaling>
        <c:delete val="1"/>
        <c:axPos val="b"/>
        <c:numFmt formatCode="ge" sourceLinked="1"/>
        <c:majorTickMark val="none"/>
        <c:minorTickMark val="none"/>
        <c:tickLblPos val="none"/>
        <c:crossAx val="75452416"/>
        <c:crosses val="autoZero"/>
        <c:auto val="1"/>
        <c:lblOffset val="100"/>
        <c:baseTimeUnit val="years"/>
      </c:dateAx>
      <c:valAx>
        <c:axId val="754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72256"/>
        <c:axId val="754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72256"/>
        <c:axId val="75478528"/>
      </c:lineChart>
      <c:dateAx>
        <c:axId val="75472256"/>
        <c:scaling>
          <c:orientation val="minMax"/>
        </c:scaling>
        <c:delete val="1"/>
        <c:axPos val="b"/>
        <c:numFmt formatCode="ge" sourceLinked="1"/>
        <c:majorTickMark val="none"/>
        <c:minorTickMark val="none"/>
        <c:tickLblPos val="none"/>
        <c:crossAx val="75478528"/>
        <c:crosses val="autoZero"/>
        <c:auto val="1"/>
        <c:lblOffset val="100"/>
        <c:baseTimeUnit val="years"/>
      </c:dateAx>
      <c:valAx>
        <c:axId val="754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65664"/>
        <c:axId val="968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65664"/>
        <c:axId val="96884224"/>
      </c:lineChart>
      <c:dateAx>
        <c:axId val="96865664"/>
        <c:scaling>
          <c:orientation val="minMax"/>
        </c:scaling>
        <c:delete val="1"/>
        <c:axPos val="b"/>
        <c:numFmt formatCode="ge" sourceLinked="1"/>
        <c:majorTickMark val="none"/>
        <c:minorTickMark val="none"/>
        <c:tickLblPos val="none"/>
        <c:crossAx val="96884224"/>
        <c:crosses val="autoZero"/>
        <c:auto val="1"/>
        <c:lblOffset val="100"/>
        <c:baseTimeUnit val="years"/>
      </c:dateAx>
      <c:valAx>
        <c:axId val="968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1310.85</c:v>
                </c:pt>
                <c:pt idx="1">
                  <c:v>1137.49</c:v>
                </c:pt>
                <c:pt idx="2">
                  <c:v>1141.32</c:v>
                </c:pt>
                <c:pt idx="3">
                  <c:v>1079.5899999999999</c:v>
                </c:pt>
                <c:pt idx="4">
                  <c:v>1162.48</c:v>
                </c:pt>
              </c:numCache>
            </c:numRef>
          </c:val>
        </c:ser>
        <c:dLbls>
          <c:showLegendKey val="0"/>
          <c:showVal val="0"/>
          <c:showCatName val="0"/>
          <c:showSerName val="0"/>
          <c:showPercent val="0"/>
          <c:showBubbleSize val="0"/>
        </c:dLbls>
        <c:gapWidth val="150"/>
        <c:axId val="96893952"/>
        <c:axId val="969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1309.43</c:v>
                </c:pt>
                <c:pt idx="2">
                  <c:v>1209.95</c:v>
                </c:pt>
                <c:pt idx="3">
                  <c:v>1136.5</c:v>
                </c:pt>
                <c:pt idx="4">
                  <c:v>1162.3599999999999</c:v>
                </c:pt>
              </c:numCache>
            </c:numRef>
          </c:val>
          <c:smooth val="0"/>
        </c:ser>
        <c:dLbls>
          <c:showLegendKey val="0"/>
          <c:showVal val="0"/>
          <c:showCatName val="0"/>
          <c:showSerName val="0"/>
          <c:showPercent val="0"/>
          <c:showBubbleSize val="0"/>
        </c:dLbls>
        <c:marker val="1"/>
        <c:smooth val="0"/>
        <c:axId val="96893952"/>
        <c:axId val="96920704"/>
      </c:lineChart>
      <c:dateAx>
        <c:axId val="96893952"/>
        <c:scaling>
          <c:orientation val="minMax"/>
        </c:scaling>
        <c:delete val="1"/>
        <c:axPos val="b"/>
        <c:numFmt formatCode="ge" sourceLinked="1"/>
        <c:majorTickMark val="none"/>
        <c:minorTickMark val="none"/>
        <c:tickLblPos val="none"/>
        <c:crossAx val="96920704"/>
        <c:crosses val="autoZero"/>
        <c:auto val="1"/>
        <c:lblOffset val="100"/>
        <c:baseTimeUnit val="years"/>
      </c:dateAx>
      <c:valAx>
        <c:axId val="969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51.29</c:v>
                </c:pt>
                <c:pt idx="1">
                  <c:v>50.57</c:v>
                </c:pt>
                <c:pt idx="2">
                  <c:v>50.69</c:v>
                </c:pt>
                <c:pt idx="3">
                  <c:v>53.59</c:v>
                </c:pt>
                <c:pt idx="4">
                  <c:v>57.29</c:v>
                </c:pt>
              </c:numCache>
            </c:numRef>
          </c:val>
        </c:ser>
        <c:dLbls>
          <c:showLegendKey val="0"/>
          <c:showVal val="0"/>
          <c:showCatName val="0"/>
          <c:showSerName val="0"/>
          <c:showPercent val="0"/>
          <c:showBubbleSize val="0"/>
        </c:dLbls>
        <c:gapWidth val="150"/>
        <c:axId val="96954624"/>
        <c:axId val="969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67.59</c:v>
                </c:pt>
                <c:pt idx="2">
                  <c:v>69.48</c:v>
                </c:pt>
                <c:pt idx="3">
                  <c:v>71.650000000000006</c:v>
                </c:pt>
                <c:pt idx="4">
                  <c:v>68.209999999999994</c:v>
                </c:pt>
              </c:numCache>
            </c:numRef>
          </c:val>
          <c:smooth val="0"/>
        </c:ser>
        <c:dLbls>
          <c:showLegendKey val="0"/>
          <c:showVal val="0"/>
          <c:showCatName val="0"/>
          <c:showSerName val="0"/>
          <c:showPercent val="0"/>
          <c:showBubbleSize val="0"/>
        </c:dLbls>
        <c:marker val="1"/>
        <c:smooth val="0"/>
        <c:axId val="96954624"/>
        <c:axId val="96964992"/>
      </c:lineChart>
      <c:dateAx>
        <c:axId val="96954624"/>
        <c:scaling>
          <c:orientation val="minMax"/>
        </c:scaling>
        <c:delete val="1"/>
        <c:axPos val="b"/>
        <c:numFmt formatCode="ge" sourceLinked="1"/>
        <c:majorTickMark val="none"/>
        <c:minorTickMark val="none"/>
        <c:tickLblPos val="none"/>
        <c:crossAx val="96964992"/>
        <c:crosses val="autoZero"/>
        <c:auto val="1"/>
        <c:lblOffset val="100"/>
        <c:baseTimeUnit val="years"/>
      </c:dateAx>
      <c:valAx>
        <c:axId val="969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96993280"/>
        <c:axId val="969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251.88</c:v>
                </c:pt>
                <c:pt idx="2">
                  <c:v>220.67</c:v>
                </c:pt>
                <c:pt idx="3">
                  <c:v>217.82</c:v>
                </c:pt>
                <c:pt idx="4">
                  <c:v>250.84</c:v>
                </c:pt>
              </c:numCache>
            </c:numRef>
          </c:val>
          <c:smooth val="0"/>
        </c:ser>
        <c:dLbls>
          <c:showLegendKey val="0"/>
          <c:showVal val="0"/>
          <c:showCatName val="0"/>
          <c:showSerName val="0"/>
          <c:showPercent val="0"/>
          <c:showBubbleSize val="0"/>
        </c:dLbls>
        <c:marker val="1"/>
        <c:smooth val="0"/>
        <c:axId val="96993280"/>
        <c:axId val="96995200"/>
      </c:lineChart>
      <c:dateAx>
        <c:axId val="96993280"/>
        <c:scaling>
          <c:orientation val="minMax"/>
        </c:scaling>
        <c:delete val="1"/>
        <c:axPos val="b"/>
        <c:numFmt formatCode="ge" sourceLinked="1"/>
        <c:majorTickMark val="none"/>
        <c:minorTickMark val="none"/>
        <c:tickLblPos val="none"/>
        <c:crossAx val="96995200"/>
        <c:crosses val="autoZero"/>
        <c:auto val="1"/>
        <c:lblOffset val="100"/>
        <c:baseTimeUnit val="years"/>
      </c:dateAx>
      <c:valAx>
        <c:axId val="969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北中城村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Cd2</v>
      </c>
      <c r="X8" s="76"/>
      <c r="Y8" s="76"/>
      <c r="Z8" s="76"/>
      <c r="AA8" s="76"/>
      <c r="AB8" s="76"/>
      <c r="AC8" s="76"/>
      <c r="AD8" s="3"/>
      <c r="AE8" s="3"/>
      <c r="AF8" s="3"/>
      <c r="AG8" s="3"/>
      <c r="AH8" s="3"/>
      <c r="AI8" s="3"/>
      <c r="AJ8" s="3"/>
      <c r="AK8" s="3"/>
      <c r="AL8" s="70">
        <f>データ!R6</f>
        <v>16897</v>
      </c>
      <c r="AM8" s="70"/>
      <c r="AN8" s="70"/>
      <c r="AO8" s="70"/>
      <c r="AP8" s="70"/>
      <c r="AQ8" s="70"/>
      <c r="AR8" s="70"/>
      <c r="AS8" s="70"/>
      <c r="AT8" s="69">
        <f>データ!S6</f>
        <v>11.54</v>
      </c>
      <c r="AU8" s="69"/>
      <c r="AV8" s="69"/>
      <c r="AW8" s="69"/>
      <c r="AX8" s="69"/>
      <c r="AY8" s="69"/>
      <c r="AZ8" s="69"/>
      <c r="BA8" s="69"/>
      <c r="BB8" s="69">
        <f>データ!T6</f>
        <v>1464.21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58.05</v>
      </c>
      <c r="Q10" s="69"/>
      <c r="R10" s="69"/>
      <c r="S10" s="69"/>
      <c r="T10" s="69"/>
      <c r="U10" s="69"/>
      <c r="V10" s="69"/>
      <c r="W10" s="69">
        <f>データ!P6</f>
        <v>100</v>
      </c>
      <c r="X10" s="69"/>
      <c r="Y10" s="69"/>
      <c r="Z10" s="69"/>
      <c r="AA10" s="69"/>
      <c r="AB10" s="69"/>
      <c r="AC10" s="69"/>
      <c r="AD10" s="70">
        <f>データ!Q6</f>
        <v>1134</v>
      </c>
      <c r="AE10" s="70"/>
      <c r="AF10" s="70"/>
      <c r="AG10" s="70"/>
      <c r="AH10" s="70"/>
      <c r="AI10" s="70"/>
      <c r="AJ10" s="70"/>
      <c r="AK10" s="2"/>
      <c r="AL10" s="70">
        <f>データ!U6</f>
        <v>9770</v>
      </c>
      <c r="AM10" s="70"/>
      <c r="AN10" s="70"/>
      <c r="AO10" s="70"/>
      <c r="AP10" s="70"/>
      <c r="AQ10" s="70"/>
      <c r="AR10" s="70"/>
      <c r="AS10" s="70"/>
      <c r="AT10" s="69">
        <f>データ!V6</f>
        <v>3.99</v>
      </c>
      <c r="AU10" s="69"/>
      <c r="AV10" s="69"/>
      <c r="AW10" s="69"/>
      <c r="AX10" s="69"/>
      <c r="AY10" s="69"/>
      <c r="AZ10" s="69"/>
      <c r="BA10" s="69"/>
      <c r="BB10" s="69">
        <f>データ!W6</f>
        <v>2448.62</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473278</v>
      </c>
      <c r="D6" s="31">
        <f t="shared" si="3"/>
        <v>47</v>
      </c>
      <c r="E6" s="31">
        <f t="shared" si="3"/>
        <v>17</v>
      </c>
      <c r="F6" s="31">
        <f t="shared" si="3"/>
        <v>1</v>
      </c>
      <c r="G6" s="31">
        <f t="shared" si="3"/>
        <v>0</v>
      </c>
      <c r="H6" s="31" t="str">
        <f t="shared" si="3"/>
        <v>沖縄県　北中城村</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58.05</v>
      </c>
      <c r="P6" s="32">
        <f t="shared" si="3"/>
        <v>100</v>
      </c>
      <c r="Q6" s="32">
        <f t="shared" si="3"/>
        <v>1134</v>
      </c>
      <c r="R6" s="32">
        <f t="shared" si="3"/>
        <v>16897</v>
      </c>
      <c r="S6" s="32">
        <f t="shared" si="3"/>
        <v>11.54</v>
      </c>
      <c r="T6" s="32">
        <f t="shared" si="3"/>
        <v>1464.21</v>
      </c>
      <c r="U6" s="32">
        <f t="shared" si="3"/>
        <v>9770</v>
      </c>
      <c r="V6" s="32">
        <f t="shared" si="3"/>
        <v>3.99</v>
      </c>
      <c r="W6" s="32">
        <f t="shared" si="3"/>
        <v>2448.62</v>
      </c>
      <c r="X6" s="33">
        <f>IF(X7="",NA(),X7)</f>
        <v>68.069999999999993</v>
      </c>
      <c r="Y6" s="33">
        <f t="shared" ref="Y6:AG6" si="4">IF(Y7="",NA(),Y7)</f>
        <v>70.39</v>
      </c>
      <c r="Z6" s="33">
        <f t="shared" si="4"/>
        <v>68.849999999999994</v>
      </c>
      <c r="AA6" s="33">
        <f t="shared" si="4"/>
        <v>70.91</v>
      </c>
      <c r="AB6" s="33">
        <f t="shared" si="4"/>
        <v>69.930000000000007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1310.85</v>
      </c>
      <c r="BF6" s="33">
        <f t="shared" ref="BF6:BN6" si="7">IF(BF7="",NA(),BF7)</f>
        <v>1137.49</v>
      </c>
      <c r="BG6" s="33">
        <f t="shared" si="7"/>
        <v>1141.32</v>
      </c>
      <c r="BH6" s="33">
        <f t="shared" si="7"/>
        <v>1079.5899999999999</v>
      </c>
      <c r="BI6" s="33">
        <f t="shared" si="7"/>
        <v>1162.48</v>
      </c>
      <c r="BJ6" s="33">
        <f t="shared" si="7"/>
        <v>1734.34</v>
      </c>
      <c r="BK6" s="33">
        <f t="shared" si="7"/>
        <v>1309.43</v>
      </c>
      <c r="BL6" s="33">
        <f t="shared" si="7"/>
        <v>1209.95</v>
      </c>
      <c r="BM6" s="33">
        <f t="shared" si="7"/>
        <v>1136.5</v>
      </c>
      <c r="BN6" s="33">
        <f t="shared" si="7"/>
        <v>1162.3599999999999</v>
      </c>
      <c r="BO6" s="32" t="str">
        <f>IF(BO7="","",IF(BO7="-","【-】","【"&amp;SUBSTITUTE(TEXT(BO7,"#,##0.00"),"-","△")&amp;"】"))</f>
        <v>【763.62】</v>
      </c>
      <c r="BP6" s="33">
        <f>IF(BP7="",NA(),BP7)</f>
        <v>51.29</v>
      </c>
      <c r="BQ6" s="33">
        <f t="shared" ref="BQ6:BY6" si="8">IF(BQ7="",NA(),BQ7)</f>
        <v>50.57</v>
      </c>
      <c r="BR6" s="33">
        <f t="shared" si="8"/>
        <v>50.69</v>
      </c>
      <c r="BS6" s="33">
        <f t="shared" si="8"/>
        <v>53.59</v>
      </c>
      <c r="BT6" s="33">
        <f t="shared" si="8"/>
        <v>57.29</v>
      </c>
      <c r="BU6" s="33">
        <f t="shared" si="8"/>
        <v>55.91</v>
      </c>
      <c r="BV6" s="33">
        <f t="shared" si="8"/>
        <v>67.59</v>
      </c>
      <c r="BW6" s="33">
        <f t="shared" si="8"/>
        <v>69.48</v>
      </c>
      <c r="BX6" s="33">
        <f t="shared" si="8"/>
        <v>71.650000000000006</v>
      </c>
      <c r="BY6" s="33">
        <f t="shared" si="8"/>
        <v>68.209999999999994</v>
      </c>
      <c r="BZ6" s="32" t="str">
        <f>IF(BZ7="","",IF(BZ7="-","【-】","【"&amp;SUBSTITUTE(TEXT(BZ7,"#,##0.00"),"-","△")&amp;"】"))</f>
        <v>【98.53】</v>
      </c>
      <c r="CA6" s="33">
        <f>IF(CA7="",NA(),CA7)</f>
        <v>150</v>
      </c>
      <c r="CB6" s="33">
        <f t="shared" ref="CB6:CJ6" si="9">IF(CB7="",NA(),CB7)</f>
        <v>150</v>
      </c>
      <c r="CC6" s="33">
        <f t="shared" si="9"/>
        <v>150</v>
      </c>
      <c r="CD6" s="33">
        <f t="shared" si="9"/>
        <v>150</v>
      </c>
      <c r="CE6" s="33">
        <f t="shared" si="9"/>
        <v>150</v>
      </c>
      <c r="CF6" s="33">
        <f t="shared" si="9"/>
        <v>284.98</v>
      </c>
      <c r="CG6" s="33">
        <f t="shared" si="9"/>
        <v>251.88</v>
      </c>
      <c r="CH6" s="33">
        <f t="shared" si="9"/>
        <v>220.67</v>
      </c>
      <c r="CI6" s="33">
        <f t="shared" si="9"/>
        <v>217.82</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41.48</v>
      </c>
      <c r="CR6" s="33">
        <f t="shared" si="10"/>
        <v>49.29</v>
      </c>
      <c r="CS6" s="33">
        <f t="shared" si="10"/>
        <v>55.81</v>
      </c>
      <c r="CT6" s="33">
        <f t="shared" si="10"/>
        <v>54.44</v>
      </c>
      <c r="CU6" s="33">
        <f t="shared" si="10"/>
        <v>49.39</v>
      </c>
      <c r="CV6" s="32" t="str">
        <f>IF(CV7="","",IF(CV7="-","【-】","【"&amp;SUBSTITUTE(TEXT(CV7,"#,##0.00"),"-","△")&amp;"】"))</f>
        <v>【60.01】</v>
      </c>
      <c r="CW6" s="33">
        <f>IF(CW7="",NA(),CW7)</f>
        <v>42.64</v>
      </c>
      <c r="CX6" s="33">
        <f t="shared" ref="CX6:DF6" si="11">IF(CX7="",NA(),CX7)</f>
        <v>46.87</v>
      </c>
      <c r="CY6" s="33">
        <f t="shared" si="11"/>
        <v>51.11</v>
      </c>
      <c r="CZ6" s="33">
        <f t="shared" si="11"/>
        <v>53.37</v>
      </c>
      <c r="DA6" s="33">
        <f t="shared" si="11"/>
        <v>55.33</v>
      </c>
      <c r="DB6" s="33">
        <f t="shared" si="11"/>
        <v>65.739999999999995</v>
      </c>
      <c r="DC6" s="33">
        <f t="shared" si="11"/>
        <v>84.31</v>
      </c>
      <c r="DD6" s="33">
        <f t="shared" si="11"/>
        <v>84.41</v>
      </c>
      <c r="DE6" s="33">
        <f t="shared" si="11"/>
        <v>84.2</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7.0000000000000007E-2</v>
      </c>
      <c r="EK6" s="33">
        <f t="shared" si="14"/>
        <v>7.0000000000000007E-2</v>
      </c>
      <c r="EL6" s="33">
        <f t="shared" si="14"/>
        <v>0.04</v>
      </c>
      <c r="EM6" s="33">
        <f t="shared" si="14"/>
        <v>0.15</v>
      </c>
      <c r="EN6" s="32" t="str">
        <f>IF(EN7="","",IF(EN7="-","【-】","【"&amp;SUBSTITUTE(TEXT(EN7,"#,##0.00"),"-","△")&amp;"】"))</f>
        <v>【0.23】</v>
      </c>
    </row>
    <row r="7" spans="1:144" s="34" customFormat="1">
      <c r="A7" s="26"/>
      <c r="B7" s="35">
        <v>2015</v>
      </c>
      <c r="C7" s="35">
        <v>473278</v>
      </c>
      <c r="D7" s="35">
        <v>47</v>
      </c>
      <c r="E7" s="35">
        <v>17</v>
      </c>
      <c r="F7" s="35">
        <v>1</v>
      </c>
      <c r="G7" s="35">
        <v>0</v>
      </c>
      <c r="H7" s="35" t="s">
        <v>96</v>
      </c>
      <c r="I7" s="35" t="s">
        <v>97</v>
      </c>
      <c r="J7" s="35" t="s">
        <v>98</v>
      </c>
      <c r="K7" s="35" t="s">
        <v>99</v>
      </c>
      <c r="L7" s="35" t="s">
        <v>100</v>
      </c>
      <c r="M7" s="36" t="s">
        <v>101</v>
      </c>
      <c r="N7" s="36" t="s">
        <v>102</v>
      </c>
      <c r="O7" s="36">
        <v>58.05</v>
      </c>
      <c r="P7" s="36">
        <v>100</v>
      </c>
      <c r="Q7" s="36">
        <v>1134</v>
      </c>
      <c r="R7" s="36">
        <v>16897</v>
      </c>
      <c r="S7" s="36">
        <v>11.54</v>
      </c>
      <c r="T7" s="36">
        <v>1464.21</v>
      </c>
      <c r="U7" s="36">
        <v>9770</v>
      </c>
      <c r="V7" s="36">
        <v>3.99</v>
      </c>
      <c r="W7" s="36">
        <v>2448.62</v>
      </c>
      <c r="X7" s="36">
        <v>68.069999999999993</v>
      </c>
      <c r="Y7" s="36">
        <v>70.39</v>
      </c>
      <c r="Z7" s="36">
        <v>68.849999999999994</v>
      </c>
      <c r="AA7" s="36">
        <v>70.91</v>
      </c>
      <c r="AB7" s="36">
        <v>69.930000000000007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1310.85</v>
      </c>
      <c r="BF7" s="36">
        <v>1137.49</v>
      </c>
      <c r="BG7" s="36">
        <v>1141.32</v>
      </c>
      <c r="BH7" s="36">
        <v>1079.5899999999999</v>
      </c>
      <c r="BI7" s="36">
        <v>1162.48</v>
      </c>
      <c r="BJ7" s="36">
        <v>1734.34</v>
      </c>
      <c r="BK7" s="36">
        <v>1309.43</v>
      </c>
      <c r="BL7" s="36">
        <v>1209.95</v>
      </c>
      <c r="BM7" s="36">
        <v>1136.5</v>
      </c>
      <c r="BN7" s="36">
        <v>1162.3599999999999</v>
      </c>
      <c r="BO7" s="36">
        <v>763.62</v>
      </c>
      <c r="BP7" s="36">
        <v>51.29</v>
      </c>
      <c r="BQ7" s="36">
        <v>50.57</v>
      </c>
      <c r="BR7" s="36">
        <v>50.69</v>
      </c>
      <c r="BS7" s="36">
        <v>53.59</v>
      </c>
      <c r="BT7" s="36">
        <v>57.29</v>
      </c>
      <c r="BU7" s="36">
        <v>55.91</v>
      </c>
      <c r="BV7" s="36">
        <v>67.59</v>
      </c>
      <c r="BW7" s="36">
        <v>69.48</v>
      </c>
      <c r="BX7" s="36">
        <v>71.650000000000006</v>
      </c>
      <c r="BY7" s="36">
        <v>68.209999999999994</v>
      </c>
      <c r="BZ7" s="36">
        <v>98.53</v>
      </c>
      <c r="CA7" s="36">
        <v>150</v>
      </c>
      <c r="CB7" s="36">
        <v>150</v>
      </c>
      <c r="CC7" s="36">
        <v>150</v>
      </c>
      <c r="CD7" s="36">
        <v>150</v>
      </c>
      <c r="CE7" s="36">
        <v>150</v>
      </c>
      <c r="CF7" s="36">
        <v>284.98</v>
      </c>
      <c r="CG7" s="36">
        <v>251.88</v>
      </c>
      <c r="CH7" s="36">
        <v>220.67</v>
      </c>
      <c r="CI7" s="36">
        <v>217.82</v>
      </c>
      <c r="CJ7" s="36">
        <v>250.84</v>
      </c>
      <c r="CK7" s="36">
        <v>139.69999999999999</v>
      </c>
      <c r="CL7" s="36" t="s">
        <v>101</v>
      </c>
      <c r="CM7" s="36" t="s">
        <v>101</v>
      </c>
      <c r="CN7" s="36" t="s">
        <v>101</v>
      </c>
      <c r="CO7" s="36" t="s">
        <v>101</v>
      </c>
      <c r="CP7" s="36" t="s">
        <v>101</v>
      </c>
      <c r="CQ7" s="36">
        <v>41.48</v>
      </c>
      <c r="CR7" s="36">
        <v>49.29</v>
      </c>
      <c r="CS7" s="36">
        <v>55.81</v>
      </c>
      <c r="CT7" s="36">
        <v>54.44</v>
      </c>
      <c r="CU7" s="36">
        <v>49.39</v>
      </c>
      <c r="CV7" s="36">
        <v>60.01</v>
      </c>
      <c r="CW7" s="36">
        <v>42.64</v>
      </c>
      <c r="CX7" s="36">
        <v>46.87</v>
      </c>
      <c r="CY7" s="36">
        <v>51.11</v>
      </c>
      <c r="CZ7" s="36">
        <v>53.37</v>
      </c>
      <c r="DA7" s="36">
        <v>55.33</v>
      </c>
      <c r="DB7" s="36">
        <v>65.739999999999995</v>
      </c>
      <c r="DC7" s="36">
        <v>84.31</v>
      </c>
      <c r="DD7" s="36">
        <v>84.41</v>
      </c>
      <c r="DE7" s="36">
        <v>84.2</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7.0000000000000007E-2</v>
      </c>
      <c r="EK7" s="36">
        <v>7.0000000000000007E-2</v>
      </c>
      <c r="EL7" s="36">
        <v>0.04</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2017-02-13T08:44:22Z</cp:lastPrinted>
  <dcterms:created xsi:type="dcterms:W3CDTF">2017-02-08T02:56:08Z</dcterms:created>
  <dcterms:modified xsi:type="dcterms:W3CDTF">2017-02-21T05:43:37Z</dcterms:modified>
</cp:coreProperties>
</file>