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<sst xmlns="http://schemas.openxmlformats.org/spreadsheetml/2006/main" count="273" uniqueCount="111">
  <si>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</si>
  <si>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</si>
  <si>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</si>
  <si>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</si>
  <si>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</si>
  <si>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</si>
  <si>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</si>
  <si>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</si>
  <si>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</si>
  <si>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</si>
  <si>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</si>
  <si>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</si>
  <si>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</si>
  <si>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</si>
  <si>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</si>
  <si>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</si>
  <si>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</si>
  <si>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</si>
  <si>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</si>
  <si>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</si>
  <si>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</si>
  <si>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</si>
  <si>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</si>
  <si>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</si>
  <si>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</si>
  <si>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</si>
  <si>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</si>
  <si>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</si>
  <si>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</si>
  <si>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</si>
  <si>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</si>
  <si>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</si>
  <si>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</si>
  <si>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</si>
  <si>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</si>
  <si>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</si>
  <si>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</si>
  <si>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</si>
  <si>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</si>
  <si>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</si>
  <si>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</si>
  <si>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</si>
  <si>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</si>
  <si>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</si>
  <si>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</si>
  <si>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</si>
  <si>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</si>
  <si>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</si>
  <si>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</si>
  <si>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</si>
  <si>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</si>
  <si>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</si>
  <si>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</si>
  <si>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</si>
  <si>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</si>
  <si>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</si>
  <si>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</si>
  <si>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</si>
  <si>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</si>
  <si>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</si>
  <si>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</si>
  <si>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</si>
  <si>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</si>
  <si>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</si>
  <si>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</si>
  <si>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</si>
  <si>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</si>
  <si>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</si>
  <si>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</si>
  <si>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</si>
  <si>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</si>
  <si>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</si>
  <si>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</si>
  <si>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</si>
  <si>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</si>
  <si>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</si>
  <si>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</si>
  <si>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</si>
  <si>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</si>
  <si>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</si>
  <si>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</si>
  <si>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</si>
  <si>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</si>
  <si>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</si>
  <si>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</si>
  <si>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</si>
  <si>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</si>
  <si>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</si>
  <si>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</si>
  <si>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</si>
  <si>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</si>
  <si>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</si>
  <si>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</si>
  <si>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</si>
  <si>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</si>
  <si>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</si>
  <si>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金武町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</si>
  <si>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</si>
  <si>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</si>
  <si>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</si>
  <si>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</si>
  <si>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</si>
  <si>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</si>
  <si>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</si>
  <si>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</si>
  <si>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</si>
  <si>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</si>
  <si>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</si>
  <si>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27年度から「金武町下水道事業」を開始し、現在も施設整備を行っています。平成29年度には中川地区、喜瀬武原地区と一部の金武・並里地区を除く地域で農業集落排水事業が運用可能となります。事業運営は国・県の補助金と一般会計からの繰入金で行っていますが、今後接続率の向上促進を行い、施設の有効利用で収支のバランスを図ってまいります。</t>
    <rPh sb="0" eb="2">
      <t>ヘイセイ</t>
    </rPh>
    <rPh sb="4" eb="6">
      <t>ネンド</t>
    </rPh>
    <rPh sb="9" eb="12">
      <t>キンチョウ</t>
    </rPh>
    <rPh sb="12" eb="15">
      <t>ゲスイドウ</t>
    </rPh>
    <rPh sb="15" eb="17">
      <t>ジギョウ</t>
    </rPh>
    <rPh sb="19" eb="21">
      <t>カイシ</t>
    </rPh>
    <rPh sb="23" eb="25">
      <t>ゲンザイ</t>
    </rPh>
    <rPh sb="26" eb="28">
      <t>シセツ</t>
    </rPh>
    <rPh sb="28" eb="30">
      <t>セイビ</t>
    </rPh>
    <rPh sb="31" eb="32">
      <t>オコナ</t>
    </rPh>
    <rPh sb="38" eb="40">
      <t>ヘイセイ</t>
    </rPh>
    <rPh sb="42" eb="44">
      <t>ネンド</t>
    </rPh>
    <rPh sb="46" eb="48">
      <t>ナカガワ</t>
    </rPh>
    <rPh sb="48" eb="50">
      <t>チク</t>
    </rPh>
    <rPh sb="51" eb="52">
      <t>キ</t>
    </rPh>
    <rPh sb="52" eb="53">
      <t>セ</t>
    </rPh>
    <rPh sb="53" eb="54">
      <t>ブ</t>
    </rPh>
    <rPh sb="54" eb="55">
      <t>ハラ</t>
    </rPh>
    <rPh sb="55" eb="57">
      <t>チク</t>
    </rPh>
    <rPh sb="58" eb="60">
      <t>イチブ</t>
    </rPh>
    <rPh sb="61" eb="63">
      <t>キン</t>
    </rPh>
    <rPh sb="64" eb="66">
      <t>ナミサト</t>
    </rPh>
    <rPh sb="66" eb="68">
      <t>チク</t>
    </rPh>
    <rPh sb="69" eb="70">
      <t>ノゾ</t>
    </rPh>
    <rPh sb="71" eb="73">
      <t>チイキ</t>
    </rPh>
    <rPh sb="74" eb="76">
      <t>ノウギョウ</t>
    </rPh>
    <rPh sb="76" eb="78">
      <t>シュウラク</t>
    </rPh>
    <rPh sb="78" eb="80">
      <t>ハイスイ</t>
    </rPh>
    <rPh sb="80" eb="82">
      <t>ジギョウ</t>
    </rPh>
    <rPh sb="83" eb="85">
      <t>ウンヨウ</t>
    </rPh>
    <rPh sb="85" eb="87">
      <t>カノウ</t>
    </rPh>
    <rPh sb="93" eb="95">
      <t>ジギョウ</t>
    </rPh>
    <rPh sb="95" eb="97">
      <t>ウンエイ</t>
    </rPh>
    <rPh sb="98" eb="99">
      <t>クニ</t>
    </rPh>
    <rPh sb="100" eb="101">
      <t>ケン</t>
    </rPh>
    <rPh sb="106" eb="108">
      <t>イッパン</t>
    </rPh>
    <rPh sb="108" eb="110">
      <t>カイケイ</t>
    </rPh>
    <rPh sb="113" eb="116">
      <t>クリイレキン</t>
    </rPh>
    <rPh sb="117" eb="118">
      <t>オコナ</t>
    </rPh>
    <rPh sb="125" eb="127">
      <t>コンゴ</t>
    </rPh>
    <rPh sb="127" eb="129">
      <t>セツゾク</t>
    </rPh>
    <rPh sb="129" eb="130">
      <t>リツ</t>
    </rPh>
    <rPh sb="131" eb="133">
      <t>コウジョウ</t>
    </rPh>
    <rPh sb="133" eb="135">
      <t>ソクシン</t>
    </rPh>
    <rPh sb="136" eb="137">
      <t>オコナ</t>
    </rPh>
    <rPh sb="139" eb="141">
      <t>シセツ</t>
    </rPh>
    <rPh sb="142" eb="144">
      <t>ユウコウ</t>
    </rPh>
    <rPh sb="144" eb="146">
      <t>リヨウ</t>
    </rPh>
    <rPh sb="147" eb="149">
      <t>シュウシ</t>
    </rPh>
    <rPh sb="155" eb="156">
      <t>ハカ</t>
    </rPh>
    <phoneticPr fontId="4"/>
  </si>
  <si>
    <t>③平成18年度から施設整備（屋嘉地区）を開始し、平成24年度に供用開始している。管渠改善率（0.29％）については修繕ではなく、新築に伴う更新延長であり、現在老朽化による管渠の修繕はないものと考える。</t>
    <rPh sb="1" eb="3">
      <t>ヘイセイ</t>
    </rPh>
    <rPh sb="5" eb="7">
      <t>ネンド</t>
    </rPh>
    <rPh sb="9" eb="11">
      <t>シセツ</t>
    </rPh>
    <rPh sb="11" eb="13">
      <t>セイビ</t>
    </rPh>
    <rPh sb="14" eb="16">
      <t>ヤカ</t>
    </rPh>
    <rPh sb="16" eb="18">
      <t>チク</t>
    </rPh>
    <rPh sb="20" eb="22">
      <t>カイシ</t>
    </rPh>
    <rPh sb="24" eb="26">
      <t>ヘイセイ</t>
    </rPh>
    <rPh sb="28" eb="30">
      <t>ネンド</t>
    </rPh>
    <rPh sb="31" eb="33">
      <t>キョウヨウ</t>
    </rPh>
    <rPh sb="33" eb="35">
      <t>カイシ</t>
    </rPh>
    <rPh sb="40" eb="42">
      <t>カンキョ</t>
    </rPh>
    <rPh sb="42" eb="45">
      <t>カイゼンリツ</t>
    </rPh>
    <rPh sb="57" eb="59">
      <t>シュウゼン</t>
    </rPh>
    <rPh sb="64" eb="66">
      <t>シンチク</t>
    </rPh>
    <rPh sb="67" eb="68">
      <t>トモナ</t>
    </rPh>
    <rPh sb="69" eb="71">
      <t>コウシン</t>
    </rPh>
    <rPh sb="71" eb="73">
      <t>エンチョウ</t>
    </rPh>
    <rPh sb="77" eb="79">
      <t>ゲンザイ</t>
    </rPh>
    <rPh sb="79" eb="82">
      <t>ロウキュウカ</t>
    </rPh>
    <rPh sb="85" eb="87">
      <t>カンキョ</t>
    </rPh>
    <rPh sb="88" eb="90">
      <t>シュウゼン</t>
    </rPh>
    <rPh sb="96" eb="97">
      <t>カンガ</t>
    </rPh>
    <phoneticPr fontId="4"/>
  </si>
  <si>
    <t>①平成27年度は事業開始年度であるため依存財源96.63%（102,964,000円）、自主財源3.37%（3,592,820）で費用（97,676,928円）を賄っています。　　　　　　　　　　　　　　　　　　　　
④企業債借入は無しであります。　　　　　　　
⑤経費回収率は48.98%と類似団体に比して良好であります。これは従事職員（2名）の人件費が汚水処理費に含まれず、他会計で予算化されたためであります。　　　　　　　　　　　　　　　　　　　　⑥汚水処理原価は人件費（2名）が汚水処理費に含まれていないため経費が抑えられたため類似団体より低くなっています。　　　　　　　　　　　　　
⑦施設利用率は供用開始初年度で未だ接続率が低いことから処理水量が少なく類似団体に比較し低くなっています。　　　　　　　　　　　　　　　　
⑧水洗化率は事業開始年度のため接続率が低く、類似団体に比較しても大幅に低くなっています。</t>
    <rPh sb="1" eb="3">
      <t>ヘイセイ</t>
    </rPh>
    <rPh sb="5" eb="7">
      <t>ネンド</t>
    </rPh>
    <rPh sb="8" eb="10">
      <t>ジギョウ</t>
    </rPh>
    <rPh sb="10" eb="12">
      <t>カイシ</t>
    </rPh>
    <rPh sb="12" eb="14">
      <t>ネンド</t>
    </rPh>
    <rPh sb="21" eb="23">
      <t>ザイゲン</t>
    </rPh>
    <rPh sb="41" eb="42">
      <t>エン</t>
    </rPh>
    <rPh sb="44" eb="46">
      <t>ジシュ</t>
    </rPh>
    <rPh sb="46" eb="48">
      <t>ザイゲン</t>
    </rPh>
    <rPh sb="65" eb="67">
      <t>ヒヨウ</t>
    </rPh>
    <rPh sb="78" eb="79">
      <t>エン</t>
    </rPh>
    <rPh sb="81" eb="82">
      <t>マカナ</t>
    </rPh>
    <rPh sb="110" eb="112">
      <t>キギョウ</t>
    </rPh>
    <rPh sb="112" eb="113">
      <t>サイ</t>
    </rPh>
    <rPh sb="113" eb="114">
      <t>カ</t>
    </rPh>
    <rPh sb="114" eb="115">
      <t>イ</t>
    </rPh>
    <rPh sb="116" eb="117">
      <t>ナ</t>
    </rPh>
    <rPh sb="133" eb="135">
      <t>ケイヒ</t>
    </rPh>
    <rPh sb="135" eb="138">
      <t>カイシュウリツ</t>
    </rPh>
    <rPh sb="151" eb="152">
      <t>ヒ</t>
    </rPh>
    <rPh sb="154" eb="156">
      <t>リョウコウ</t>
    </rPh>
    <rPh sb="165" eb="167">
      <t>ジュウジ</t>
    </rPh>
    <rPh sb="167" eb="169">
      <t>ショクイン</t>
    </rPh>
    <rPh sb="171" eb="172">
      <t>メイ</t>
    </rPh>
    <rPh sb="174" eb="177">
      <t>ジンケンヒ</t>
    </rPh>
    <rPh sb="178" eb="180">
      <t>オスイ</t>
    </rPh>
    <rPh sb="180" eb="182">
      <t>ショリ</t>
    </rPh>
    <rPh sb="182" eb="183">
      <t>ヒ</t>
    </rPh>
    <rPh sb="184" eb="185">
      <t>フク</t>
    </rPh>
    <rPh sb="189" eb="190">
      <t>タ</t>
    </rPh>
    <rPh sb="190" eb="192">
      <t>カイケイ</t>
    </rPh>
    <rPh sb="193" eb="196">
      <t>ヨサンカ</t>
    </rPh>
    <rPh sb="228" eb="230">
      <t>オスイ</t>
    </rPh>
    <rPh sb="230" eb="232">
      <t>ショリ</t>
    </rPh>
    <rPh sb="232" eb="234">
      <t>ゲンカ</t>
    </rPh>
    <rPh sb="235" eb="238">
      <t>ジンケンヒ</t>
    </rPh>
    <rPh sb="240" eb="241">
      <t>メイ</t>
    </rPh>
    <rPh sb="243" eb="245">
      <t>オスイ</t>
    </rPh>
    <rPh sb="245" eb="248">
      <t>ショリヒ</t>
    </rPh>
    <rPh sb="249" eb="250">
      <t>フク</t>
    </rPh>
    <rPh sb="258" eb="260">
      <t>ケイヒ</t>
    </rPh>
    <rPh sb="261" eb="262">
      <t>オサ</t>
    </rPh>
    <rPh sb="268" eb="270">
      <t>ルイジ</t>
    </rPh>
    <rPh sb="274" eb="275">
      <t>ヒク</t>
    </rPh>
    <rPh sb="298" eb="300">
      <t>シセツ</t>
    </rPh>
    <rPh sb="300" eb="303">
      <t>リヨウリツ</t>
    </rPh>
    <rPh sb="304" eb="306">
      <t>キョウヨウ</t>
    </rPh>
    <rPh sb="306" eb="308">
      <t>カイシ</t>
    </rPh>
    <rPh sb="308" eb="311">
      <t>ショネンド</t>
    </rPh>
    <rPh sb="312" eb="313">
      <t>イマ</t>
    </rPh>
    <rPh sb="318" eb="319">
      <t>ヒク</t>
    </rPh>
    <rPh sb="329" eb="330">
      <t>スク</t>
    </rPh>
    <rPh sb="332" eb="334">
      <t>ルイジ</t>
    </rPh>
    <rPh sb="334" eb="336">
      <t>ダンタイ</t>
    </rPh>
    <rPh sb="337" eb="339">
      <t>ヒカク</t>
    </rPh>
    <rPh sb="340" eb="341">
      <t>ヒク</t>
    </rPh>
    <rPh sb="367" eb="370">
      <t>スイセンカ</t>
    </rPh>
    <rPh sb="370" eb="371">
      <t>リツ</t>
    </rPh>
    <rPh sb="372" eb="374">
      <t>ジギョウ</t>
    </rPh>
    <rPh sb="374" eb="376">
      <t>カイシ</t>
    </rPh>
    <rPh sb="376" eb="378">
      <t>ネンド</t>
    </rPh>
    <rPh sb="381" eb="383">
      <t>セツゾク</t>
    </rPh>
    <rPh sb="383" eb="384">
      <t>リツ</t>
    </rPh>
    <rPh sb="385" eb="386">
      <t>ヒク</t>
    </rPh>
    <rPh sb="388" eb="390">
      <t>ルイジ</t>
    </rPh>
    <rPh sb="390" eb="392">
      <t>ダンタイ</t>
    </rPh>
    <rPh sb="393" eb="395">
      <t>ヒカク</t>
    </rPh>
    <rPh sb="398" eb="400">
      <t>オオハバ</t>
    </rPh>
    <rPh sb="401" eb="402">
      <t>ヒク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</si>
</sst>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0.28999999999999998</c:v>
                </c:pt>
              </c:numCache>
            </c:numRef>
          </c:val>
        </c:ser>
        <c:dLbls>
          <c:showLegendKey val="0"/>
          <c:showVal val="0"/>
          <c:showCatName val="0"/>
          <c:showSerName val="0"/>
          <c:showPercent val="0"/>
          <c:showBubbleSize val="0"/>
        </c:dLbls>
        <c:gapWidth val="150"/>
        <c:axId val="49175552"/>
        <c:axId val="4919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0.02</c:v>
                </c:pt>
              </c:numCache>
            </c:numRef>
          </c:val>
          <c:smooth val="0"/>
        </c:ser>
        <c:dLbls>
          <c:showLegendKey val="0"/>
          <c:showVal val="0"/>
          <c:showCatName val="0"/>
          <c:showSerName val="0"/>
          <c:showPercent val="0"/>
          <c:showBubbleSize val="0"/>
        </c:dLbls>
        <c:marker val="1"/>
        <c:smooth val="0"/>
        <c:axId val="49175552"/>
        <c:axId val="49190016"/>
      </c:lineChart>
      <c:dateAx>
        <c:axId val="49175552"/>
        <c:scaling>
          <c:orientation val="minMax"/>
        </c:scaling>
        <c:delete val="1"/>
        <c:axPos val="b"/>
        <c:numFmt formatCode="ge" sourceLinked="1"/>
        <c:majorTickMark val="none"/>
        <c:minorTickMark val="none"/>
        <c:tickLblPos val="none"/>
        <c:crossAx val="49190016"/>
        <c:crosses val="autoZero"/>
        <c:auto val="1"/>
        <c:lblOffset val="100"/>
        <c:baseTimeUnit val="years"/>
      </c:dateAx>
      <c:valAx>
        <c:axId val="4919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7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38.270000000000003</c:v>
                </c:pt>
              </c:numCache>
            </c:numRef>
          </c:val>
        </c:ser>
        <c:dLbls>
          <c:showLegendKey val="0"/>
          <c:showVal val="0"/>
          <c:showCatName val="0"/>
          <c:showSerName val="0"/>
          <c:showPercent val="0"/>
          <c:showBubbleSize val="0"/>
        </c:dLbls>
        <c:gapWidth val="150"/>
        <c:axId val="98254208"/>
        <c:axId val="9827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44.69</c:v>
                </c:pt>
              </c:numCache>
            </c:numRef>
          </c:val>
          <c:smooth val="0"/>
        </c:ser>
        <c:dLbls>
          <c:showLegendKey val="0"/>
          <c:showVal val="0"/>
          <c:showCatName val="0"/>
          <c:showSerName val="0"/>
          <c:showPercent val="0"/>
          <c:showBubbleSize val="0"/>
        </c:dLbls>
        <c:marker val="1"/>
        <c:smooth val="0"/>
        <c:axId val="98254208"/>
        <c:axId val="98272768"/>
      </c:lineChart>
      <c:dateAx>
        <c:axId val="98254208"/>
        <c:scaling>
          <c:orientation val="minMax"/>
        </c:scaling>
        <c:delete val="1"/>
        <c:axPos val="b"/>
        <c:numFmt formatCode="ge" sourceLinked="1"/>
        <c:majorTickMark val="none"/>
        <c:minorTickMark val="none"/>
        <c:tickLblPos val="none"/>
        <c:crossAx val="98272768"/>
        <c:crosses val="autoZero"/>
        <c:auto val="1"/>
        <c:lblOffset val="100"/>
        <c:baseTimeUnit val="years"/>
      </c:dateAx>
      <c:valAx>
        <c:axId val="9827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5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0</c:v>
                </c:pt>
                <c:pt idx="3">
                  <c:v>0</c:v>
                </c:pt>
                <c:pt idx="4">
                  <c:v>30.26</c:v>
                </c:pt>
              </c:numCache>
            </c:numRef>
          </c:val>
        </c:ser>
        <c:dLbls>
          <c:showLegendKey val="0"/>
          <c:showVal val="0"/>
          <c:showCatName val="0"/>
          <c:showSerName val="0"/>
          <c:showPercent val="0"/>
          <c:showBubbleSize val="0"/>
        </c:dLbls>
        <c:gapWidth val="150"/>
        <c:axId val="98372608"/>
        <c:axId val="9837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69.67</c:v>
                </c:pt>
              </c:numCache>
            </c:numRef>
          </c:val>
          <c:smooth val="0"/>
        </c:ser>
        <c:dLbls>
          <c:showLegendKey val="0"/>
          <c:showVal val="0"/>
          <c:showCatName val="0"/>
          <c:showSerName val="0"/>
          <c:showPercent val="0"/>
          <c:showBubbleSize val="0"/>
        </c:dLbls>
        <c:marker val="1"/>
        <c:smooth val="0"/>
        <c:axId val="98372608"/>
        <c:axId val="98378880"/>
      </c:lineChart>
      <c:dateAx>
        <c:axId val="98372608"/>
        <c:scaling>
          <c:orientation val="minMax"/>
        </c:scaling>
        <c:delete val="1"/>
        <c:axPos val="b"/>
        <c:numFmt formatCode="ge" sourceLinked="1"/>
        <c:majorTickMark val="none"/>
        <c:minorTickMark val="none"/>
        <c:tickLblPos val="none"/>
        <c:crossAx val="98378880"/>
        <c:crosses val="autoZero"/>
        <c:auto val="1"/>
        <c:lblOffset val="100"/>
        <c:baseTimeUnit val="years"/>
      </c:dateAx>
      <c:valAx>
        <c:axId val="9837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7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0</c:v>
                </c:pt>
                <c:pt idx="3">
                  <c:v>0</c:v>
                </c:pt>
                <c:pt idx="4">
                  <c:v>104.48</c:v>
                </c:pt>
              </c:numCache>
            </c:numRef>
          </c:val>
        </c:ser>
        <c:dLbls>
          <c:showLegendKey val="0"/>
          <c:showVal val="0"/>
          <c:showCatName val="0"/>
          <c:showSerName val="0"/>
          <c:showPercent val="0"/>
          <c:showBubbleSize val="0"/>
        </c:dLbls>
        <c:gapWidth val="150"/>
        <c:axId val="49203840"/>
        <c:axId val="6226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203840"/>
        <c:axId val="62264064"/>
      </c:lineChart>
      <c:dateAx>
        <c:axId val="49203840"/>
        <c:scaling>
          <c:orientation val="minMax"/>
        </c:scaling>
        <c:delete val="1"/>
        <c:axPos val="b"/>
        <c:numFmt formatCode="ge" sourceLinked="1"/>
        <c:majorTickMark val="none"/>
        <c:minorTickMark val="none"/>
        <c:tickLblPos val="none"/>
        <c:crossAx val="62264064"/>
        <c:crosses val="autoZero"/>
        <c:auto val="1"/>
        <c:lblOffset val="100"/>
        <c:baseTimeUnit val="years"/>
      </c:dateAx>
      <c:valAx>
        <c:axId val="6226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0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2294272"/>
        <c:axId val="6229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2294272"/>
        <c:axId val="62296448"/>
      </c:lineChart>
      <c:dateAx>
        <c:axId val="62294272"/>
        <c:scaling>
          <c:orientation val="minMax"/>
        </c:scaling>
        <c:delete val="1"/>
        <c:axPos val="b"/>
        <c:numFmt formatCode="ge" sourceLinked="1"/>
        <c:majorTickMark val="none"/>
        <c:minorTickMark val="none"/>
        <c:tickLblPos val="none"/>
        <c:crossAx val="62296448"/>
        <c:crosses val="autoZero"/>
        <c:auto val="1"/>
        <c:lblOffset val="100"/>
        <c:baseTimeUnit val="years"/>
      </c:dateAx>
      <c:valAx>
        <c:axId val="6229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29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509120"/>
        <c:axId val="7551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509120"/>
        <c:axId val="75515392"/>
      </c:lineChart>
      <c:dateAx>
        <c:axId val="75509120"/>
        <c:scaling>
          <c:orientation val="minMax"/>
        </c:scaling>
        <c:delete val="1"/>
        <c:axPos val="b"/>
        <c:numFmt formatCode="ge" sourceLinked="1"/>
        <c:majorTickMark val="none"/>
        <c:minorTickMark val="none"/>
        <c:tickLblPos val="none"/>
        <c:crossAx val="75515392"/>
        <c:crosses val="autoZero"/>
        <c:auto val="1"/>
        <c:lblOffset val="100"/>
        <c:baseTimeUnit val="years"/>
      </c:dateAx>
      <c:valAx>
        <c:axId val="7551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50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542528"/>
        <c:axId val="7554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542528"/>
        <c:axId val="75544448"/>
      </c:lineChart>
      <c:dateAx>
        <c:axId val="75542528"/>
        <c:scaling>
          <c:orientation val="minMax"/>
        </c:scaling>
        <c:delete val="1"/>
        <c:axPos val="b"/>
        <c:numFmt formatCode="ge" sourceLinked="1"/>
        <c:majorTickMark val="none"/>
        <c:minorTickMark val="none"/>
        <c:tickLblPos val="none"/>
        <c:crossAx val="75544448"/>
        <c:crosses val="autoZero"/>
        <c:auto val="1"/>
        <c:lblOffset val="100"/>
        <c:baseTimeUnit val="years"/>
      </c:dateAx>
      <c:valAx>
        <c:axId val="7554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54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045312"/>
        <c:axId val="9806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045312"/>
        <c:axId val="98063872"/>
      </c:lineChart>
      <c:dateAx>
        <c:axId val="98045312"/>
        <c:scaling>
          <c:orientation val="minMax"/>
        </c:scaling>
        <c:delete val="1"/>
        <c:axPos val="b"/>
        <c:numFmt formatCode="ge" sourceLinked="1"/>
        <c:majorTickMark val="none"/>
        <c:minorTickMark val="none"/>
        <c:tickLblPos val="none"/>
        <c:crossAx val="98063872"/>
        <c:crosses val="autoZero"/>
        <c:auto val="1"/>
        <c:lblOffset val="100"/>
        <c:baseTimeUnit val="years"/>
      </c:dateAx>
      <c:valAx>
        <c:axId val="9806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4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98072064"/>
        <c:axId val="9807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979.89</c:v>
                </c:pt>
              </c:numCache>
            </c:numRef>
          </c:val>
          <c:smooth val="0"/>
        </c:ser>
        <c:dLbls>
          <c:showLegendKey val="0"/>
          <c:showVal val="0"/>
          <c:showCatName val="0"/>
          <c:showSerName val="0"/>
          <c:showPercent val="0"/>
          <c:showBubbleSize val="0"/>
        </c:dLbls>
        <c:marker val="1"/>
        <c:smooth val="0"/>
        <c:axId val="98072064"/>
        <c:axId val="98073984"/>
      </c:lineChart>
      <c:dateAx>
        <c:axId val="98072064"/>
        <c:scaling>
          <c:orientation val="minMax"/>
        </c:scaling>
        <c:delete val="1"/>
        <c:axPos val="b"/>
        <c:numFmt formatCode="ge" sourceLinked="1"/>
        <c:majorTickMark val="none"/>
        <c:minorTickMark val="none"/>
        <c:tickLblPos val="none"/>
        <c:crossAx val="98073984"/>
        <c:crosses val="autoZero"/>
        <c:auto val="1"/>
        <c:lblOffset val="100"/>
        <c:baseTimeUnit val="years"/>
      </c:dateAx>
      <c:valAx>
        <c:axId val="9807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7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0</c:v>
                </c:pt>
                <c:pt idx="4">
                  <c:v>48.98</c:v>
                </c:pt>
              </c:numCache>
            </c:numRef>
          </c:val>
        </c:ser>
        <c:dLbls>
          <c:showLegendKey val="0"/>
          <c:showVal val="0"/>
          <c:showCatName val="0"/>
          <c:showSerName val="0"/>
          <c:showPercent val="0"/>
          <c:showBubbleSize val="0"/>
        </c:dLbls>
        <c:gapWidth val="150"/>
        <c:axId val="98202368"/>
        <c:axId val="9820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41.34</c:v>
                </c:pt>
              </c:numCache>
            </c:numRef>
          </c:val>
          <c:smooth val="0"/>
        </c:ser>
        <c:dLbls>
          <c:showLegendKey val="0"/>
          <c:showVal val="0"/>
          <c:showCatName val="0"/>
          <c:showSerName val="0"/>
          <c:showPercent val="0"/>
          <c:showBubbleSize val="0"/>
        </c:dLbls>
        <c:marker val="1"/>
        <c:smooth val="0"/>
        <c:axId val="98202368"/>
        <c:axId val="98204288"/>
      </c:lineChart>
      <c:dateAx>
        <c:axId val="98202368"/>
        <c:scaling>
          <c:orientation val="minMax"/>
        </c:scaling>
        <c:delete val="1"/>
        <c:axPos val="b"/>
        <c:numFmt formatCode="ge" sourceLinked="1"/>
        <c:majorTickMark val="none"/>
        <c:minorTickMark val="none"/>
        <c:tickLblPos val="none"/>
        <c:crossAx val="98204288"/>
        <c:crosses val="autoZero"/>
        <c:auto val="1"/>
        <c:lblOffset val="100"/>
        <c:baseTimeUnit val="years"/>
      </c:dateAx>
      <c:valAx>
        <c:axId val="9820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0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0</c:v>
                </c:pt>
                <c:pt idx="3">
                  <c:v>0</c:v>
                </c:pt>
                <c:pt idx="4">
                  <c:v>122.51</c:v>
                </c:pt>
              </c:numCache>
            </c:numRef>
          </c:val>
        </c:ser>
        <c:dLbls>
          <c:showLegendKey val="0"/>
          <c:showVal val="0"/>
          <c:showCatName val="0"/>
          <c:showSerName val="0"/>
          <c:showPercent val="0"/>
          <c:showBubbleSize val="0"/>
        </c:dLbls>
        <c:gapWidth val="150"/>
        <c:axId val="98238464"/>
        <c:axId val="9824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357.49</c:v>
                </c:pt>
              </c:numCache>
            </c:numRef>
          </c:val>
          <c:smooth val="0"/>
        </c:ser>
        <c:dLbls>
          <c:showLegendKey val="0"/>
          <c:showVal val="0"/>
          <c:showCatName val="0"/>
          <c:showSerName val="0"/>
          <c:showPercent val="0"/>
          <c:showBubbleSize val="0"/>
        </c:dLbls>
        <c:marker val="1"/>
        <c:smooth val="0"/>
        <c:axId val="98238464"/>
        <c:axId val="98240384"/>
      </c:lineChart>
      <c:dateAx>
        <c:axId val="98238464"/>
        <c:scaling>
          <c:orientation val="minMax"/>
        </c:scaling>
        <c:delete val="1"/>
        <c:axPos val="b"/>
        <c:numFmt formatCode="ge" sourceLinked="1"/>
        <c:majorTickMark val="none"/>
        <c:minorTickMark val="none"/>
        <c:tickLblPos val="none"/>
        <c:crossAx val="98240384"/>
        <c:crosses val="autoZero"/>
        <c:auto val="1"/>
        <c:lblOffset val="100"/>
        <c:baseTimeUnit val="years"/>
      </c:dateAx>
      <c:valAx>
        <c:axId val="982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3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沖縄県　金武町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11495</v>
      </c>
      <c r="AM8" s="47"/>
      <c r="AN8" s="47"/>
      <c r="AO8" s="47"/>
      <c r="AP8" s="47"/>
      <c r="AQ8" s="47"/>
      <c r="AR8" s="47"/>
      <c r="AS8" s="47"/>
      <c r="AT8" s="43">
        <f>データ!S6</f>
        <v>37.840000000000003</v>
      </c>
      <c r="AU8" s="43"/>
      <c r="AV8" s="43"/>
      <c r="AW8" s="43"/>
      <c r="AX8" s="43"/>
      <c r="AY8" s="43"/>
      <c r="AZ8" s="43"/>
      <c r="BA8" s="43"/>
      <c r="BB8" s="43">
        <f>データ!T6</f>
        <v>303.77999999999997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16.72</v>
      </c>
      <c r="Q10" s="43"/>
      <c r="R10" s="43"/>
      <c r="S10" s="43"/>
      <c r="T10" s="43"/>
      <c r="U10" s="43"/>
      <c r="V10" s="43"/>
      <c r="W10" s="43">
        <f>データ!P6</f>
        <v>89.82</v>
      </c>
      <c r="X10" s="43"/>
      <c r="Y10" s="43"/>
      <c r="Z10" s="43"/>
      <c r="AA10" s="43"/>
      <c r="AB10" s="43"/>
      <c r="AC10" s="43"/>
      <c r="AD10" s="47">
        <f>データ!Q6</f>
        <v>1200</v>
      </c>
      <c r="AE10" s="47"/>
      <c r="AF10" s="47"/>
      <c r="AG10" s="47"/>
      <c r="AH10" s="47"/>
      <c r="AI10" s="47"/>
      <c r="AJ10" s="47"/>
      <c r="AK10" s="2"/>
      <c r="AL10" s="47">
        <f>データ!U6</f>
        <v>1917</v>
      </c>
      <c r="AM10" s="47"/>
      <c r="AN10" s="47"/>
      <c r="AO10" s="47"/>
      <c r="AP10" s="47"/>
      <c r="AQ10" s="47"/>
      <c r="AR10" s="47"/>
      <c r="AS10" s="47"/>
      <c r="AT10" s="43">
        <f>データ!V6</f>
        <v>0.7</v>
      </c>
      <c r="AU10" s="43"/>
      <c r="AV10" s="43"/>
      <c r="AW10" s="43"/>
      <c r="AX10" s="43"/>
      <c r="AY10" s="43"/>
      <c r="AZ10" s="43"/>
      <c r="BA10" s="43"/>
      <c r="BB10" s="43">
        <f>データ!W6</f>
        <v>2738.57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473146</v>
      </c>
      <c r="D6" s="31">
        <f t="shared" si="3"/>
        <v>47</v>
      </c>
      <c r="E6" s="31">
        <f t="shared" si="3"/>
        <v>17</v>
      </c>
      <c r="F6" s="31">
        <f t="shared" si="3"/>
        <v>5</v>
      </c>
      <c r="G6" s="31">
        <f t="shared" si="3"/>
        <v>0</v>
      </c>
      <c r="H6" s="31" t="str">
        <f t="shared" si="3"/>
        <v>沖縄県　金武町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16.72</v>
      </c>
      <c r="P6" s="32">
        <f t="shared" si="3"/>
        <v>89.82</v>
      </c>
      <c r="Q6" s="32">
        <f t="shared" si="3"/>
        <v>1200</v>
      </c>
      <c r="R6" s="32">
        <f t="shared" si="3"/>
        <v>11495</v>
      </c>
      <c r="S6" s="32">
        <f t="shared" si="3"/>
        <v>37.840000000000003</v>
      </c>
      <c r="T6" s="32">
        <f t="shared" si="3"/>
        <v>303.77999999999997</v>
      </c>
      <c r="U6" s="32">
        <f t="shared" si="3"/>
        <v>1917</v>
      </c>
      <c r="V6" s="32">
        <f t="shared" si="3"/>
        <v>0.7</v>
      </c>
      <c r="W6" s="32">
        <f t="shared" si="3"/>
        <v>2738.57</v>
      </c>
      <c r="X6" s="33" t="str">
        <f>IF(X7="",NA(),X7)</f>
        <v>-</v>
      </c>
      <c r="Y6" s="33" t="str">
        <f t="shared" ref="Y6:AG6" si="4">IF(Y7="",NA(),Y7)</f>
        <v>-</v>
      </c>
      <c r="Z6" s="33" t="str">
        <f t="shared" si="4"/>
        <v>-</v>
      </c>
      <c r="AA6" s="33" t="str">
        <f t="shared" si="4"/>
        <v>-</v>
      </c>
      <c r="AB6" s="33">
        <f t="shared" si="4"/>
        <v>104.48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t="str">
        <f>IF(BE7="",NA(),BE7)</f>
        <v>-</v>
      </c>
      <c r="BF6" s="33" t="str">
        <f t="shared" ref="BF6:BN6" si="7">IF(BF7="",NA(),BF7)</f>
        <v>-</v>
      </c>
      <c r="BG6" s="33" t="str">
        <f t="shared" si="7"/>
        <v>-</v>
      </c>
      <c r="BH6" s="33" t="str">
        <f t="shared" si="7"/>
        <v>-</v>
      </c>
      <c r="BI6" s="32">
        <f t="shared" si="7"/>
        <v>0</v>
      </c>
      <c r="BJ6" s="33" t="str">
        <f t="shared" si="7"/>
        <v>-</v>
      </c>
      <c r="BK6" s="33" t="str">
        <f t="shared" si="7"/>
        <v>-</v>
      </c>
      <c r="BL6" s="33" t="str">
        <f t="shared" si="7"/>
        <v>-</v>
      </c>
      <c r="BM6" s="33" t="str">
        <f t="shared" si="7"/>
        <v>-</v>
      </c>
      <c r="BN6" s="33">
        <f t="shared" si="7"/>
        <v>979.89</v>
      </c>
      <c r="BO6" s="32" t="str">
        <f>IF(BO7="","",IF(BO7="-","【-】","【"&amp;SUBSTITUTE(TEXT(BO7,"#,##0.00"),"-","△")&amp;"】"))</f>
        <v>【1,015.77】</v>
      </c>
      <c r="BP6" s="33" t="str">
        <f>IF(BP7="",NA(),BP7)</f>
        <v>-</v>
      </c>
      <c r="BQ6" s="33" t="str">
        <f t="shared" ref="BQ6:BY6" si="8">IF(BQ7="",NA(),BQ7)</f>
        <v>-</v>
      </c>
      <c r="BR6" s="33" t="str">
        <f t="shared" si="8"/>
        <v>-</v>
      </c>
      <c r="BS6" s="33" t="str">
        <f t="shared" si="8"/>
        <v>-</v>
      </c>
      <c r="BT6" s="33">
        <f t="shared" si="8"/>
        <v>48.98</v>
      </c>
      <c r="BU6" s="33" t="str">
        <f t="shared" si="8"/>
        <v>-</v>
      </c>
      <c r="BV6" s="33" t="str">
        <f t="shared" si="8"/>
        <v>-</v>
      </c>
      <c r="BW6" s="33" t="str">
        <f t="shared" si="8"/>
        <v>-</v>
      </c>
      <c r="BX6" s="33" t="str">
        <f t="shared" si="8"/>
        <v>-</v>
      </c>
      <c r="BY6" s="33">
        <f t="shared" si="8"/>
        <v>41.34</v>
      </c>
      <c r="BZ6" s="32" t="str">
        <f>IF(BZ7="","",IF(BZ7="-","【-】","【"&amp;SUBSTITUTE(TEXT(BZ7,"#,##0.00"),"-","△")&amp;"】"))</f>
        <v>【52.78】</v>
      </c>
      <c r="CA6" s="33" t="str">
        <f>IF(CA7="",NA(),CA7)</f>
        <v>-</v>
      </c>
      <c r="CB6" s="33" t="str">
        <f t="shared" ref="CB6:CJ6" si="9">IF(CB7="",NA(),CB7)</f>
        <v>-</v>
      </c>
      <c r="CC6" s="33" t="str">
        <f t="shared" si="9"/>
        <v>-</v>
      </c>
      <c r="CD6" s="33" t="str">
        <f t="shared" si="9"/>
        <v>-</v>
      </c>
      <c r="CE6" s="33">
        <f t="shared" si="9"/>
        <v>122.51</v>
      </c>
      <c r="CF6" s="33" t="str">
        <f t="shared" si="9"/>
        <v>-</v>
      </c>
      <c r="CG6" s="33" t="str">
        <f t="shared" si="9"/>
        <v>-</v>
      </c>
      <c r="CH6" s="33" t="str">
        <f t="shared" si="9"/>
        <v>-</v>
      </c>
      <c r="CI6" s="33" t="str">
        <f t="shared" si="9"/>
        <v>-</v>
      </c>
      <c r="CJ6" s="33">
        <f t="shared" si="9"/>
        <v>357.49</v>
      </c>
      <c r="CK6" s="32" t="str">
        <f>IF(CK7="","",IF(CK7="-","【-】","【"&amp;SUBSTITUTE(TEXT(CK7,"#,##0.00"),"-","△")&amp;"】"))</f>
        <v>【289.81】</v>
      </c>
      <c r="CL6" s="33" t="str">
        <f>IF(CL7="",NA(),CL7)</f>
        <v>-</v>
      </c>
      <c r="CM6" s="33" t="str">
        <f t="shared" ref="CM6:CU6" si="10">IF(CM7="",NA(),CM7)</f>
        <v>-</v>
      </c>
      <c r="CN6" s="33" t="str">
        <f t="shared" si="10"/>
        <v>-</v>
      </c>
      <c r="CO6" s="33" t="str">
        <f t="shared" si="10"/>
        <v>-</v>
      </c>
      <c r="CP6" s="33">
        <f t="shared" si="10"/>
        <v>38.270000000000003</v>
      </c>
      <c r="CQ6" s="33" t="str">
        <f t="shared" si="10"/>
        <v>-</v>
      </c>
      <c r="CR6" s="33" t="str">
        <f t="shared" si="10"/>
        <v>-</v>
      </c>
      <c r="CS6" s="33" t="str">
        <f t="shared" si="10"/>
        <v>-</v>
      </c>
      <c r="CT6" s="33" t="str">
        <f t="shared" si="10"/>
        <v>-</v>
      </c>
      <c r="CU6" s="33">
        <f t="shared" si="10"/>
        <v>44.69</v>
      </c>
      <c r="CV6" s="32" t="str">
        <f>IF(CV7="","",IF(CV7="-","【-】","【"&amp;SUBSTITUTE(TEXT(CV7,"#,##0.00"),"-","△")&amp;"】"))</f>
        <v>【52.74】</v>
      </c>
      <c r="CW6" s="33" t="str">
        <f>IF(CW7="",NA(),CW7)</f>
        <v>-</v>
      </c>
      <c r="CX6" s="33" t="str">
        <f t="shared" ref="CX6:DF6" si="11">IF(CX7="",NA(),CX7)</f>
        <v>-</v>
      </c>
      <c r="CY6" s="33" t="str">
        <f t="shared" si="11"/>
        <v>-</v>
      </c>
      <c r="CZ6" s="33" t="str">
        <f t="shared" si="11"/>
        <v>-</v>
      </c>
      <c r="DA6" s="33">
        <f t="shared" si="11"/>
        <v>30.26</v>
      </c>
      <c r="DB6" s="33" t="str">
        <f t="shared" si="11"/>
        <v>-</v>
      </c>
      <c r="DC6" s="33" t="str">
        <f t="shared" si="11"/>
        <v>-</v>
      </c>
      <c r="DD6" s="33" t="str">
        <f t="shared" si="11"/>
        <v>-</v>
      </c>
      <c r="DE6" s="33" t="str">
        <f t="shared" si="11"/>
        <v>-</v>
      </c>
      <c r="DF6" s="33">
        <f t="shared" si="11"/>
        <v>69.67</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f t="shared" si="14"/>
        <v>0.28999999999999998</v>
      </c>
      <c r="EI6" s="33" t="str">
        <f t="shared" si="14"/>
        <v>-</v>
      </c>
      <c r="EJ6" s="33" t="str">
        <f t="shared" si="14"/>
        <v>-</v>
      </c>
      <c r="EK6" s="33" t="str">
        <f t="shared" si="14"/>
        <v>-</v>
      </c>
      <c r="EL6" s="33" t="str">
        <f t="shared" si="14"/>
        <v>-</v>
      </c>
      <c r="EM6" s="33">
        <f t="shared" si="14"/>
        <v>0.02</v>
      </c>
      <c r="EN6" s="32" t="str">
        <f>IF(EN7="","",IF(EN7="-","【-】","【"&amp;SUBSTITUTE(TEXT(EN7,"#,##0.00"),"-","△")&amp;"】"))</f>
        <v>【0.03】</v>
      </c>
    </row>
    <row r="7" spans="1:144" s="34" customFormat="1">
      <c r="A7" s="26"/>
      <c r="B7" s="35">
        <v>2015</v>
      </c>
      <c r="C7" s="35">
        <v>473146</v>
      </c>
      <c r="D7" s="35">
        <v>47</v>
      </c>
      <c r="E7" s="35">
        <v>17</v>
      </c>
      <c r="F7" s="35">
        <v>5</v>
      </c>
      <c r="G7" s="35">
        <v>0</v>
      </c>
      <c r="H7" s="35" t="s">
        <v>96</v>
      </c>
      <c r="I7" s="35" t="s">
        <v>97</v>
      </c>
      <c r="J7" s="35" t="s">
        <v>98</v>
      </c>
      <c r="K7" s="35" t="s">
        <v>99</v>
      </c>
      <c r="L7" s="35" t="s">
        <v>100</v>
      </c>
      <c r="M7" s="36" t="s">
        <v>101</v>
      </c>
      <c r="N7" s="36" t="s">
        <v>102</v>
      </c>
      <c r="O7" s="36">
        <v>16.72</v>
      </c>
      <c r="P7" s="36">
        <v>89.82</v>
      </c>
      <c r="Q7" s="36">
        <v>1200</v>
      </c>
      <c r="R7" s="36">
        <v>11495</v>
      </c>
      <c r="S7" s="36">
        <v>37.840000000000003</v>
      </c>
      <c r="T7" s="36">
        <v>303.77999999999997</v>
      </c>
      <c r="U7" s="36">
        <v>1917</v>
      </c>
      <c r="V7" s="36">
        <v>0.7</v>
      </c>
      <c r="W7" s="36">
        <v>2738.57</v>
      </c>
      <c r="X7" s="36" t="s">
        <v>101</v>
      </c>
      <c r="Y7" s="36" t="s">
        <v>101</v>
      </c>
      <c r="Z7" s="36" t="s">
        <v>101</v>
      </c>
      <c r="AA7" s="36" t="s">
        <v>101</v>
      </c>
      <c r="AB7" s="36">
        <v>104.48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t="s">
        <v>101</v>
      </c>
      <c r="BF7" s="36" t="s">
        <v>101</v>
      </c>
      <c r="BG7" s="36" t="s">
        <v>101</v>
      </c>
      <c r="BH7" s="36" t="s">
        <v>101</v>
      </c>
      <c r="BI7" s="36">
        <v>0</v>
      </c>
      <c r="BJ7" s="36" t="s">
        <v>101</v>
      </c>
      <c r="BK7" s="36" t="s">
        <v>101</v>
      </c>
      <c r="BL7" s="36" t="s">
        <v>101</v>
      </c>
      <c r="BM7" s="36" t="s">
        <v>101</v>
      </c>
      <c r="BN7" s="36">
        <v>979.89</v>
      </c>
      <c r="BO7" s="36">
        <v>1015.77</v>
      </c>
      <c r="BP7" s="36" t="s">
        <v>101</v>
      </c>
      <c r="BQ7" s="36" t="s">
        <v>101</v>
      </c>
      <c r="BR7" s="36" t="s">
        <v>101</v>
      </c>
      <c r="BS7" s="36" t="s">
        <v>101</v>
      </c>
      <c r="BT7" s="36">
        <v>48.98</v>
      </c>
      <c r="BU7" s="36" t="s">
        <v>101</v>
      </c>
      <c r="BV7" s="36" t="s">
        <v>101</v>
      </c>
      <c r="BW7" s="36" t="s">
        <v>101</v>
      </c>
      <c r="BX7" s="36" t="s">
        <v>101</v>
      </c>
      <c r="BY7" s="36">
        <v>41.34</v>
      </c>
      <c r="BZ7" s="36">
        <v>52.78</v>
      </c>
      <c r="CA7" s="36" t="s">
        <v>101</v>
      </c>
      <c r="CB7" s="36" t="s">
        <v>101</v>
      </c>
      <c r="CC7" s="36" t="s">
        <v>101</v>
      </c>
      <c r="CD7" s="36" t="s">
        <v>101</v>
      </c>
      <c r="CE7" s="36">
        <v>122.51</v>
      </c>
      <c r="CF7" s="36" t="s">
        <v>101</v>
      </c>
      <c r="CG7" s="36" t="s">
        <v>101</v>
      </c>
      <c r="CH7" s="36" t="s">
        <v>101</v>
      </c>
      <c r="CI7" s="36" t="s">
        <v>101</v>
      </c>
      <c r="CJ7" s="36">
        <v>357.49</v>
      </c>
      <c r="CK7" s="36">
        <v>289.81</v>
      </c>
      <c r="CL7" s="36" t="s">
        <v>101</v>
      </c>
      <c r="CM7" s="36" t="s">
        <v>101</v>
      </c>
      <c r="CN7" s="36" t="s">
        <v>101</v>
      </c>
      <c r="CO7" s="36" t="s">
        <v>101</v>
      </c>
      <c r="CP7" s="36">
        <v>38.270000000000003</v>
      </c>
      <c r="CQ7" s="36" t="s">
        <v>101</v>
      </c>
      <c r="CR7" s="36" t="s">
        <v>101</v>
      </c>
      <c r="CS7" s="36" t="s">
        <v>101</v>
      </c>
      <c r="CT7" s="36" t="s">
        <v>101</v>
      </c>
      <c r="CU7" s="36">
        <v>44.69</v>
      </c>
      <c r="CV7" s="36">
        <v>52.74</v>
      </c>
      <c r="CW7" s="36" t="s">
        <v>101</v>
      </c>
      <c r="CX7" s="36" t="s">
        <v>101</v>
      </c>
      <c r="CY7" s="36" t="s">
        <v>101</v>
      </c>
      <c r="CZ7" s="36" t="s">
        <v>101</v>
      </c>
      <c r="DA7" s="36">
        <v>30.26</v>
      </c>
      <c r="DB7" s="36" t="s">
        <v>101</v>
      </c>
      <c r="DC7" s="36" t="s">
        <v>101</v>
      </c>
      <c r="DD7" s="36" t="s">
        <v>101</v>
      </c>
      <c r="DE7" s="36" t="s">
        <v>101</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v>0.28999999999999998</v>
      </c>
      <c r="EI7" s="36" t="s">
        <v>101</v>
      </c>
      <c r="EJ7" s="36" t="s">
        <v>101</v>
      </c>
      <c r="EK7" s="36" t="s">
        <v>101</v>
      </c>
      <c r="EL7" s="36" t="s">
        <v>101</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dcterms:created xsi:type="dcterms:W3CDTF">2017-02-08T03:17:03Z</dcterms:created>
  <dcterms:modified xsi:type="dcterms:W3CDTF">2017-02-21T05:47:22Z</dcterms:modified>
  <cp:category/>
</cp:coreProperties>
</file>