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325" windowHeight="769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<sst xmlns="http://schemas.openxmlformats.org/spreadsheetml/2006/main" count="217" uniqueCount="107">
  <si>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</si>
  <si>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</si>
  <si>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</si>
  <si>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</si>
  <si>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</si>
  <si>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</si>
  <si>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</si>
  <si>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</si>
  <si>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</si>
  <si>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</si>
  <si>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</si>
  <si>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</si>
  <si>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</si>
  <si>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</si>
  <si>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</si>
  <si>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</si>
  <si>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</si>
  <si>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</si>
  <si>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</si>
  <si>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</si>
  <si>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</si>
  <si>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</si>
  <si>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</si>
  <si>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</si>
  <si>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</si>
  <si>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</si>
  <si>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</si>
  <si>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</si>
  <si>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</si>
  <si>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</si>
  <si>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</si>
  <si>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</si>
  <si>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</si>
  <si>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</si>
  <si>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</si>
  <si>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</si>
  <si>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</si>
  <si>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</si>
  <si>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</si>
  <si>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</si>
  <si>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</si>
  <si>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</si>
  <si>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</si>
  <si>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</si>
  <si>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</si>
  <si>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</si>
  <si>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</si>
  <si>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</si>
  <si>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</si>
  <si>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</si>
  <si>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</si>
  <si>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</si>
  <si>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</si>
  <si>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</si>
  <si>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</si>
  <si>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</si>
  <si>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</si>
  <si>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</si>
  <si>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</si>
  <si>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</si>
  <si>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</si>
  <si>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</si>
  <si>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</si>
  <si>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</si>
  <si>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</si>
  <si>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</si>
  <si>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</si>
  <si>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</si>
  <si>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</si>
  <si>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</si>
  <si>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</si>
  <si>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</si>
  <si>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</si>
  <si>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</si>
  <si>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</si>
  <si>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</si>
  <si>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</si>
  <si>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</si>
  <si>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</si>
  <si>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</si>
  <si>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</si>
  <si>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</si>
  <si>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</si>
  <si>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</si>
  <si>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</si>
  <si>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</si>
  <si>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</si>
  <si>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</si>
  <si>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</si>
  <si>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</si>
  <si>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</si>
  <si>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</si>
  <si>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</si>
  <si>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金武町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</si>
  <si>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</si>
  <si>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</si>
  <si>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</si>
  <si>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</si>
  <si>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</si>
  <si>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</si>
  <si>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</si>
  <si>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</si>
  <si>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</si>
  <si>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</si>
  <si>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26年度までは悪化傾向でありましたが、平成27年度は若干黒字であります。これは単年に限った費用の削減によるもので経営の改善とはいえず、また消費税未転嫁により収益から支出される消費税納税額(平成27年度納税額10,898,404円）が収支に大きく影響しています。　　　　　　　　　　　　　　　　　　②累積欠損額は発生しておらず概ね健全な経営であります。　　　　　　　　　　　　　　　　　　　　　　　　　　　　　　　　③流動比率は当該値が示しているように良好であり他団体と比較し流動比率が大きいのは現金で内部留保資金を有しているからであります。　　　　　　　　　　　　　　　　　　　　④企業債は平成12年度以降起債が無いため類似団体に比較し低く推移しています。　　　　　　　　　　　　　　　　　　　　⑤料金回収率は前年度より若干改善されていますが、経常収支比率同様一時的な傾向であります。　　　　　　　　　　　　　　　　　　　　⑥給水原価が類似団体と比較し低くなっているのは平成27年度有収水量の約42％が自己水源（地下水等）を使用しているためでありあます。　　　　　　　　　　　　　⑦施設利用率は50.79％で類似団体に比べ若干低く、今後町が予定している企業誘致が行われても十分対応できる施設能力を有しています。　　　　　　　　　　　　　　　　⑧有収率は91％前後で推移しており、類似団体に比較し良好な数値であります。</t>
    <rPh sb="1" eb="3">
      <t>ヘイセイ</t>
    </rPh>
    <rPh sb="5" eb="7">
      <t>ネンド</t>
    </rPh>
    <rPh sb="10" eb="12">
      <t>アッカ</t>
    </rPh>
    <rPh sb="12" eb="14">
      <t>ケイコウ</t>
    </rPh>
    <rPh sb="22" eb="24">
      <t>ヘイセイ</t>
    </rPh>
    <rPh sb="26" eb="28">
      <t>ネンド</t>
    </rPh>
    <rPh sb="29" eb="31">
      <t>ジャッカン</t>
    </rPh>
    <rPh sb="31" eb="33">
      <t>クロジ</t>
    </rPh>
    <rPh sb="42" eb="44">
      <t>タンネン</t>
    </rPh>
    <rPh sb="45" eb="46">
      <t>カギ</t>
    </rPh>
    <rPh sb="48" eb="50">
      <t>ヒヨウ</t>
    </rPh>
    <rPh sb="51" eb="53">
      <t>サクゲン</t>
    </rPh>
    <rPh sb="59" eb="61">
      <t>ケイエイ</t>
    </rPh>
    <rPh sb="62" eb="64">
      <t>カイゼン</t>
    </rPh>
    <rPh sb="72" eb="75">
      <t>ショウヒゼイ</t>
    </rPh>
    <rPh sb="75" eb="76">
      <t>ミ</t>
    </rPh>
    <rPh sb="76" eb="78">
      <t>テンカ</t>
    </rPh>
    <rPh sb="81" eb="83">
      <t>シュウエキ</t>
    </rPh>
    <rPh sb="85" eb="87">
      <t>シシュツ</t>
    </rPh>
    <rPh sb="90" eb="93">
      <t>ショウヒゼイ</t>
    </rPh>
    <rPh sb="93" eb="95">
      <t>ノウゼイ</t>
    </rPh>
    <rPh sb="97" eb="99">
      <t>ヘイセイ</t>
    </rPh>
    <rPh sb="101" eb="103">
      <t>ネンド</t>
    </rPh>
    <rPh sb="103" eb="106">
      <t>ノウゼイガク</t>
    </rPh>
    <rPh sb="116" eb="117">
      <t>エン</t>
    </rPh>
    <rPh sb="119" eb="121">
      <t>シュウシ</t>
    </rPh>
    <rPh sb="122" eb="123">
      <t>オオ</t>
    </rPh>
    <rPh sb="125" eb="127">
      <t>エイキョウ</t>
    </rPh>
    <rPh sb="152" eb="154">
      <t>ルイセキ</t>
    </rPh>
    <rPh sb="154" eb="157">
      <t>ケッソンガク</t>
    </rPh>
    <rPh sb="158" eb="160">
      <t>ハッセイ</t>
    </rPh>
    <rPh sb="165" eb="166">
      <t>オオム</t>
    </rPh>
    <rPh sb="167" eb="169">
      <t>ケンゼン</t>
    </rPh>
    <rPh sb="170" eb="172">
      <t>ケイエイ</t>
    </rPh>
    <rPh sb="211" eb="213">
      <t>リュウドウ</t>
    </rPh>
    <rPh sb="213" eb="215">
      <t>ヒリツ</t>
    </rPh>
    <rPh sb="216" eb="218">
      <t>トウガイ</t>
    </rPh>
    <rPh sb="218" eb="219">
      <t>チ</t>
    </rPh>
    <rPh sb="220" eb="221">
      <t>シメ</t>
    </rPh>
    <rPh sb="228" eb="230">
      <t>リョウコウ</t>
    </rPh>
    <rPh sb="233" eb="236">
      <t>タダンタイ</t>
    </rPh>
    <rPh sb="237" eb="239">
      <t>ヒカク</t>
    </rPh>
    <rPh sb="240" eb="242">
      <t>リュウドウ</t>
    </rPh>
    <rPh sb="242" eb="244">
      <t>ヒリツ</t>
    </rPh>
    <rPh sb="245" eb="246">
      <t>オオ</t>
    </rPh>
    <rPh sb="250" eb="252">
      <t>ゲンキン</t>
    </rPh>
    <rPh sb="253" eb="255">
      <t>ナイブ</t>
    </rPh>
    <rPh sb="255" eb="257">
      <t>リュウホ</t>
    </rPh>
    <rPh sb="257" eb="259">
      <t>シキン</t>
    </rPh>
    <rPh sb="260" eb="261">
      <t>ユウ</t>
    </rPh>
    <rPh sb="294" eb="297">
      <t>キギョウサイ</t>
    </rPh>
    <rPh sb="298" eb="300">
      <t>ヘイセイ</t>
    </rPh>
    <rPh sb="302" eb="304">
      <t>ネンド</t>
    </rPh>
    <rPh sb="304" eb="306">
      <t>イコウ</t>
    </rPh>
    <rPh sb="306" eb="308">
      <t>キサイ</t>
    </rPh>
    <rPh sb="309" eb="310">
      <t>ナ</t>
    </rPh>
    <rPh sb="313" eb="315">
      <t>ルイジ</t>
    </rPh>
    <rPh sb="315" eb="317">
      <t>ダンタイ</t>
    </rPh>
    <rPh sb="318" eb="320">
      <t>ヒカク</t>
    </rPh>
    <rPh sb="321" eb="322">
      <t>ヒク</t>
    </rPh>
    <rPh sb="323" eb="325">
      <t>スイイ</t>
    </rPh>
    <rPh sb="352" eb="354">
      <t>リョウキン</t>
    </rPh>
    <rPh sb="354" eb="357">
      <t>カイシュウリツ</t>
    </rPh>
    <rPh sb="358" eb="361">
      <t>ゼンネンド</t>
    </rPh>
    <rPh sb="363" eb="365">
      <t>ジャッカン</t>
    </rPh>
    <rPh sb="365" eb="367">
      <t>カイゼン</t>
    </rPh>
    <rPh sb="375" eb="377">
      <t>ケイジョウ</t>
    </rPh>
    <rPh sb="377" eb="379">
      <t>シュウシ</t>
    </rPh>
    <rPh sb="379" eb="381">
      <t>ヒリツ</t>
    </rPh>
    <rPh sb="381" eb="383">
      <t>ドウヨウ</t>
    </rPh>
    <rPh sb="383" eb="386">
      <t>イチジテキ</t>
    </rPh>
    <rPh sb="387" eb="389">
      <t>ケイコウ</t>
    </rPh>
    <rPh sb="416" eb="420">
      <t>キュウスイゲンカ</t>
    </rPh>
    <rPh sb="421" eb="423">
      <t>ルイジ</t>
    </rPh>
    <rPh sb="423" eb="425">
      <t>ダンタイ</t>
    </rPh>
    <rPh sb="426" eb="428">
      <t>ヒカク</t>
    </rPh>
    <rPh sb="429" eb="430">
      <t>ヒク</t>
    </rPh>
    <rPh sb="438" eb="440">
      <t>ヘイセイ</t>
    </rPh>
    <rPh sb="442" eb="444">
      <t>ネンド</t>
    </rPh>
    <rPh sb="444" eb="446">
      <t>ユウシュウ</t>
    </rPh>
    <rPh sb="446" eb="448">
      <t>スイリョウ</t>
    </rPh>
    <rPh sb="449" eb="450">
      <t>ヤク</t>
    </rPh>
    <rPh sb="454" eb="456">
      <t>ジコ</t>
    </rPh>
    <rPh sb="456" eb="458">
      <t>スイゲン</t>
    </rPh>
    <rPh sb="459" eb="462">
      <t>チカスイ</t>
    </rPh>
    <rPh sb="462" eb="463">
      <t>トウ</t>
    </rPh>
    <rPh sb="465" eb="467">
      <t>シヨウ</t>
    </rPh>
    <rPh sb="494" eb="496">
      <t>シセツ</t>
    </rPh>
    <rPh sb="496" eb="499">
      <t>リヨウリツ</t>
    </rPh>
    <rPh sb="507" eb="509">
      <t>ルイジ</t>
    </rPh>
    <rPh sb="509" eb="511">
      <t>ダンタイ</t>
    </rPh>
    <rPh sb="512" eb="513">
      <t>クラ</t>
    </rPh>
    <rPh sb="514" eb="516">
      <t>ジャッカン</t>
    </rPh>
    <rPh sb="516" eb="517">
      <t>ヒク</t>
    </rPh>
    <rPh sb="519" eb="521">
      <t>コンゴ</t>
    </rPh>
    <rPh sb="521" eb="522">
      <t>マチ</t>
    </rPh>
    <rPh sb="523" eb="525">
      <t>ヨテイ</t>
    </rPh>
    <rPh sb="529" eb="531">
      <t>キギョウ</t>
    </rPh>
    <rPh sb="531" eb="533">
      <t>ユウチ</t>
    </rPh>
    <rPh sb="534" eb="535">
      <t>オコナ</t>
    </rPh>
    <rPh sb="539" eb="541">
      <t>ジュウブン</t>
    </rPh>
    <rPh sb="541" eb="543">
      <t>タイオウ</t>
    </rPh>
    <rPh sb="546" eb="548">
      <t>シセツ</t>
    </rPh>
    <rPh sb="548" eb="550">
      <t>ノウリョク</t>
    </rPh>
    <rPh sb="551" eb="552">
      <t>ユウ</t>
    </rPh>
    <rPh sb="575" eb="576">
      <t>ユウ</t>
    </rPh>
    <rPh sb="576" eb="578">
      <t>シュウリツ</t>
    </rPh>
    <rPh sb="582" eb="584">
      <t>ゼンゴ</t>
    </rPh>
    <rPh sb="585" eb="587">
      <t>スイイ</t>
    </rPh>
    <rPh sb="592" eb="594">
      <t>ルイジ</t>
    </rPh>
    <rPh sb="594" eb="596">
      <t>ダンタイ</t>
    </rPh>
    <rPh sb="597" eb="599">
      <t>ヒカク</t>
    </rPh>
    <rPh sb="600" eb="602">
      <t>リョウコウ</t>
    </rPh>
    <rPh sb="603" eb="605">
      <t>スウチ</t>
    </rPh>
    <phoneticPr fontId="4"/>
  </si>
  <si>
    <t>①有形固定資産減価償却率は46.24％で類似団体とほぼ同率の償却率であります。②③については管路管理がされていないため未表示であります。</t>
    <rPh sb="1" eb="3">
      <t>ユウケイ</t>
    </rPh>
    <rPh sb="3" eb="7">
      <t>コテイシサン</t>
    </rPh>
    <rPh sb="7" eb="9">
      <t>ゲンカ</t>
    </rPh>
    <rPh sb="9" eb="12">
      <t>ショウキャクリツ</t>
    </rPh>
    <rPh sb="20" eb="22">
      <t>ルイジ</t>
    </rPh>
    <rPh sb="22" eb="24">
      <t>ダンタイ</t>
    </rPh>
    <rPh sb="27" eb="29">
      <t>ドウリツ</t>
    </rPh>
    <rPh sb="30" eb="33">
      <t>ショウキャクリツ</t>
    </rPh>
    <rPh sb="46" eb="48">
      <t>カンロ</t>
    </rPh>
    <rPh sb="48" eb="50">
      <t>カンリ</t>
    </rPh>
    <rPh sb="59" eb="62">
      <t>ミヒョウジ</t>
    </rPh>
    <phoneticPr fontId="4"/>
  </si>
  <si>
    <t>　経営面では経常収支比率の悪化傾向を否めず、早期の経営改善が求められるところであります。消費税の転嫁、料金改定による経常収支比率の改善を図り、平成29年度作成予定のアセットマネジメントを活用した施設経年管理を行うことにより老朽化していく施設の改良に必要な補填財源の確保を図り、安心安全な水道水の安定供給と健全経営を目指してまいります。</t>
    <rPh sb="1" eb="4">
      <t>ケイエイメン</t>
    </rPh>
    <rPh sb="6" eb="8">
      <t>ケイジョウ</t>
    </rPh>
    <rPh sb="8" eb="10">
      <t>シュウシ</t>
    </rPh>
    <rPh sb="10" eb="12">
      <t>ヒリツ</t>
    </rPh>
    <rPh sb="13" eb="15">
      <t>アッカ</t>
    </rPh>
    <rPh sb="15" eb="17">
      <t>ケイコウ</t>
    </rPh>
    <rPh sb="18" eb="19">
      <t>イナ</t>
    </rPh>
    <rPh sb="22" eb="24">
      <t>ソウキ</t>
    </rPh>
    <rPh sb="25" eb="27">
      <t>ケイエイ</t>
    </rPh>
    <rPh sb="27" eb="29">
      <t>カイゼン</t>
    </rPh>
    <rPh sb="30" eb="31">
      <t>モト</t>
    </rPh>
    <rPh sb="44" eb="47">
      <t>ショウヒゼイ</t>
    </rPh>
    <rPh sb="48" eb="50">
      <t>テンカ</t>
    </rPh>
    <rPh sb="51" eb="53">
      <t>リョウキン</t>
    </rPh>
    <rPh sb="53" eb="55">
      <t>カイテイ</t>
    </rPh>
    <rPh sb="58" eb="60">
      <t>ケイジョウ</t>
    </rPh>
    <rPh sb="60" eb="62">
      <t>シュウシ</t>
    </rPh>
    <rPh sb="62" eb="64">
      <t>ヒリツ</t>
    </rPh>
    <rPh sb="65" eb="67">
      <t>カイゼン</t>
    </rPh>
    <rPh sb="68" eb="69">
      <t>ハカ</t>
    </rPh>
    <rPh sb="71" eb="73">
      <t>ヘイセイ</t>
    </rPh>
    <rPh sb="75" eb="77">
      <t>ネンド</t>
    </rPh>
    <rPh sb="77" eb="79">
      <t>サクセイ</t>
    </rPh>
    <rPh sb="79" eb="81">
      <t>ヨテイ</t>
    </rPh>
    <rPh sb="93" eb="95">
      <t>カツヨウ</t>
    </rPh>
    <rPh sb="97" eb="99">
      <t>シセツ</t>
    </rPh>
    <rPh sb="99" eb="101">
      <t>ケイネン</t>
    </rPh>
    <rPh sb="101" eb="103">
      <t>カンリ</t>
    </rPh>
    <rPh sb="104" eb="105">
      <t>オコナ</t>
    </rPh>
    <rPh sb="111" eb="114">
      <t>ロウキュウカ</t>
    </rPh>
    <rPh sb="118" eb="120">
      <t>シセツ</t>
    </rPh>
    <rPh sb="121" eb="123">
      <t>カイリョウ</t>
    </rPh>
    <rPh sb="124" eb="126">
      <t>ヒツヨウ</t>
    </rPh>
    <rPh sb="127" eb="129">
      <t>ホテン</t>
    </rPh>
    <rPh sb="129" eb="131">
      <t>ザイゲン</t>
    </rPh>
    <rPh sb="132" eb="134">
      <t>カクホ</t>
    </rPh>
    <rPh sb="135" eb="136">
      <t>ハカ</t>
    </rPh>
    <rPh sb="138" eb="140">
      <t>アンシン</t>
    </rPh>
    <rPh sb="140" eb="142">
      <t>アンゼン</t>
    </rPh>
    <rPh sb="143" eb="146">
      <t>スイドウスイ</t>
    </rPh>
    <rPh sb="147" eb="149">
      <t>アンテイ</t>
    </rPh>
    <rPh sb="149" eb="151">
      <t>キョウキュウ</t>
    </rPh>
    <rPh sb="152" eb="154">
      <t>ケンゼン</t>
    </rPh>
    <rPh sb="154" eb="156">
      <t>ケイエイ</t>
    </rPh>
    <rPh sb="157" eb="159">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</si>
</sst>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2287232"/>
        <c:axId val="622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0.68</c:v>
                </c:pt>
                <c:pt idx="4">
                  <c:v>1.65</c:v>
                </c:pt>
              </c:numCache>
            </c:numRef>
          </c:val>
          <c:smooth val="0"/>
        </c:ser>
        <c:dLbls>
          <c:showLegendKey val="0"/>
          <c:showVal val="0"/>
          <c:showCatName val="0"/>
          <c:showSerName val="0"/>
          <c:showPercent val="0"/>
          <c:showBubbleSize val="0"/>
        </c:dLbls>
        <c:marker val="1"/>
        <c:smooth val="0"/>
        <c:axId val="62287232"/>
        <c:axId val="62293504"/>
      </c:lineChart>
      <c:dateAx>
        <c:axId val="62287232"/>
        <c:scaling>
          <c:orientation val="minMax"/>
        </c:scaling>
        <c:delete val="1"/>
        <c:axPos val="b"/>
        <c:numFmt formatCode="ge" sourceLinked="1"/>
        <c:majorTickMark val="none"/>
        <c:minorTickMark val="none"/>
        <c:tickLblPos val="none"/>
        <c:crossAx val="62293504"/>
        <c:crosses val="autoZero"/>
        <c:auto val="1"/>
        <c:lblOffset val="100"/>
        <c:baseTimeUnit val="years"/>
      </c:dateAx>
      <c:valAx>
        <c:axId val="622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50.79</c:v>
                </c:pt>
                <c:pt idx="1">
                  <c:v>49.7</c:v>
                </c:pt>
                <c:pt idx="2">
                  <c:v>51.12</c:v>
                </c:pt>
                <c:pt idx="3">
                  <c:v>51.84</c:v>
                </c:pt>
                <c:pt idx="4">
                  <c:v>50.79</c:v>
                </c:pt>
              </c:numCache>
            </c:numRef>
          </c:val>
        </c:ser>
        <c:dLbls>
          <c:showLegendKey val="0"/>
          <c:showVal val="0"/>
          <c:showCatName val="0"/>
          <c:showSerName val="0"/>
          <c:showPercent val="0"/>
          <c:showBubbleSize val="0"/>
        </c:dLbls>
        <c:gapWidth val="150"/>
        <c:axId val="97673216"/>
        <c:axId val="976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53.61</c:v>
                </c:pt>
                <c:pt idx="4">
                  <c:v>53.52</c:v>
                </c:pt>
              </c:numCache>
            </c:numRef>
          </c:val>
          <c:smooth val="0"/>
        </c:ser>
        <c:dLbls>
          <c:showLegendKey val="0"/>
          <c:showVal val="0"/>
          <c:showCatName val="0"/>
          <c:showSerName val="0"/>
          <c:showPercent val="0"/>
          <c:showBubbleSize val="0"/>
        </c:dLbls>
        <c:marker val="1"/>
        <c:smooth val="0"/>
        <c:axId val="97673216"/>
        <c:axId val="97675136"/>
      </c:lineChart>
      <c:dateAx>
        <c:axId val="97673216"/>
        <c:scaling>
          <c:orientation val="minMax"/>
        </c:scaling>
        <c:delete val="1"/>
        <c:axPos val="b"/>
        <c:numFmt formatCode="ge" sourceLinked="1"/>
        <c:majorTickMark val="none"/>
        <c:minorTickMark val="none"/>
        <c:tickLblPos val="none"/>
        <c:crossAx val="97675136"/>
        <c:crosses val="autoZero"/>
        <c:auto val="1"/>
        <c:lblOffset val="100"/>
        <c:baseTimeUnit val="years"/>
      </c:dateAx>
      <c:valAx>
        <c:axId val="976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94.54</c:v>
                </c:pt>
                <c:pt idx="1">
                  <c:v>94.49</c:v>
                </c:pt>
                <c:pt idx="2">
                  <c:v>92.2</c:v>
                </c:pt>
                <c:pt idx="3">
                  <c:v>91.75</c:v>
                </c:pt>
                <c:pt idx="4">
                  <c:v>91.98</c:v>
                </c:pt>
              </c:numCache>
            </c:numRef>
          </c:val>
        </c:ser>
        <c:dLbls>
          <c:showLegendKey val="0"/>
          <c:showVal val="0"/>
          <c:showCatName val="0"/>
          <c:showSerName val="0"/>
          <c:showPercent val="0"/>
          <c:showBubbleSize val="0"/>
        </c:dLbls>
        <c:gapWidth val="150"/>
        <c:axId val="97787264"/>
        <c:axId val="977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81.31</c:v>
                </c:pt>
                <c:pt idx="4">
                  <c:v>81.459999999999994</c:v>
                </c:pt>
              </c:numCache>
            </c:numRef>
          </c:val>
          <c:smooth val="0"/>
        </c:ser>
        <c:dLbls>
          <c:showLegendKey val="0"/>
          <c:showVal val="0"/>
          <c:showCatName val="0"/>
          <c:showSerName val="0"/>
          <c:showPercent val="0"/>
          <c:showBubbleSize val="0"/>
        </c:dLbls>
        <c:marker val="1"/>
        <c:smooth val="0"/>
        <c:axId val="97787264"/>
        <c:axId val="97789440"/>
      </c:lineChart>
      <c:dateAx>
        <c:axId val="97787264"/>
        <c:scaling>
          <c:orientation val="minMax"/>
        </c:scaling>
        <c:delete val="1"/>
        <c:axPos val="b"/>
        <c:numFmt formatCode="ge" sourceLinked="1"/>
        <c:majorTickMark val="none"/>
        <c:minorTickMark val="none"/>
        <c:tickLblPos val="none"/>
        <c:crossAx val="97789440"/>
        <c:crosses val="autoZero"/>
        <c:auto val="1"/>
        <c:lblOffset val="100"/>
        <c:baseTimeUnit val="years"/>
      </c:dateAx>
      <c:valAx>
        <c:axId val="977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114.2</c:v>
                </c:pt>
                <c:pt idx="1">
                  <c:v>106.76</c:v>
                </c:pt>
                <c:pt idx="2">
                  <c:v>101.94</c:v>
                </c:pt>
                <c:pt idx="3">
                  <c:v>98.66</c:v>
                </c:pt>
                <c:pt idx="4">
                  <c:v>100.91</c:v>
                </c:pt>
              </c:numCache>
            </c:numRef>
          </c:val>
        </c:ser>
        <c:dLbls>
          <c:showLegendKey val="0"/>
          <c:showVal val="0"/>
          <c:showCatName val="0"/>
          <c:showSerName val="0"/>
          <c:showPercent val="0"/>
          <c:showBubbleSize val="0"/>
        </c:dLbls>
        <c:gapWidth val="150"/>
        <c:axId val="62307328"/>
        <c:axId val="624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109.49</c:v>
                </c:pt>
                <c:pt idx="4">
                  <c:v>111.06</c:v>
                </c:pt>
              </c:numCache>
            </c:numRef>
          </c:val>
          <c:smooth val="0"/>
        </c:ser>
        <c:dLbls>
          <c:showLegendKey val="0"/>
          <c:showVal val="0"/>
          <c:showCatName val="0"/>
          <c:showSerName val="0"/>
          <c:showPercent val="0"/>
          <c:showBubbleSize val="0"/>
        </c:dLbls>
        <c:marker val="1"/>
        <c:smooth val="0"/>
        <c:axId val="62307328"/>
        <c:axId val="62456960"/>
      </c:lineChart>
      <c:dateAx>
        <c:axId val="62307328"/>
        <c:scaling>
          <c:orientation val="minMax"/>
        </c:scaling>
        <c:delete val="1"/>
        <c:axPos val="b"/>
        <c:numFmt formatCode="ge" sourceLinked="1"/>
        <c:majorTickMark val="none"/>
        <c:minorTickMark val="none"/>
        <c:tickLblPos val="none"/>
        <c:crossAx val="62456960"/>
        <c:crosses val="autoZero"/>
        <c:auto val="1"/>
        <c:lblOffset val="100"/>
        <c:baseTimeUnit val="years"/>
      </c:dateAx>
      <c:valAx>
        <c:axId val="62456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3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24.73</c:v>
                </c:pt>
                <c:pt idx="1">
                  <c:v>25.53</c:v>
                </c:pt>
                <c:pt idx="2">
                  <c:v>26.88</c:v>
                </c:pt>
                <c:pt idx="3">
                  <c:v>44.44</c:v>
                </c:pt>
                <c:pt idx="4">
                  <c:v>46.24</c:v>
                </c:pt>
              </c:numCache>
            </c:numRef>
          </c:val>
        </c:ser>
        <c:dLbls>
          <c:showLegendKey val="0"/>
          <c:showVal val="0"/>
          <c:showCatName val="0"/>
          <c:showSerName val="0"/>
          <c:showPercent val="0"/>
          <c:showBubbleSize val="0"/>
        </c:dLbls>
        <c:gapWidth val="150"/>
        <c:axId val="62491264"/>
        <c:axId val="624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46.67</c:v>
                </c:pt>
                <c:pt idx="4">
                  <c:v>47.7</c:v>
                </c:pt>
              </c:numCache>
            </c:numRef>
          </c:val>
          <c:smooth val="0"/>
        </c:ser>
        <c:dLbls>
          <c:showLegendKey val="0"/>
          <c:showVal val="0"/>
          <c:showCatName val="0"/>
          <c:showSerName val="0"/>
          <c:showPercent val="0"/>
          <c:showBubbleSize val="0"/>
        </c:dLbls>
        <c:marker val="1"/>
        <c:smooth val="0"/>
        <c:axId val="62491264"/>
        <c:axId val="62493440"/>
      </c:lineChart>
      <c:dateAx>
        <c:axId val="62491264"/>
        <c:scaling>
          <c:orientation val="minMax"/>
        </c:scaling>
        <c:delete val="1"/>
        <c:axPos val="b"/>
        <c:numFmt formatCode="ge" sourceLinked="1"/>
        <c:majorTickMark val="none"/>
        <c:minorTickMark val="none"/>
        <c:tickLblPos val="none"/>
        <c:crossAx val="62493440"/>
        <c:crosses val="autoZero"/>
        <c:auto val="1"/>
        <c:lblOffset val="100"/>
        <c:baseTimeUnit val="years"/>
      </c:dateAx>
      <c:valAx>
        <c:axId val="624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053824"/>
        <c:axId val="670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10.029999999999999</c:v>
                </c:pt>
                <c:pt idx="4">
                  <c:v>7.26</c:v>
                </c:pt>
              </c:numCache>
            </c:numRef>
          </c:val>
          <c:smooth val="0"/>
        </c:ser>
        <c:dLbls>
          <c:showLegendKey val="0"/>
          <c:showVal val="0"/>
          <c:showCatName val="0"/>
          <c:showSerName val="0"/>
          <c:showPercent val="0"/>
          <c:showBubbleSize val="0"/>
        </c:dLbls>
        <c:marker val="1"/>
        <c:smooth val="0"/>
        <c:axId val="67053824"/>
        <c:axId val="67060096"/>
      </c:lineChart>
      <c:dateAx>
        <c:axId val="67053824"/>
        <c:scaling>
          <c:orientation val="minMax"/>
        </c:scaling>
        <c:delete val="1"/>
        <c:axPos val="b"/>
        <c:numFmt formatCode="ge" sourceLinked="1"/>
        <c:majorTickMark val="none"/>
        <c:minorTickMark val="none"/>
        <c:tickLblPos val="none"/>
        <c:crossAx val="67060096"/>
        <c:crosses val="autoZero"/>
        <c:auto val="1"/>
        <c:lblOffset val="100"/>
        <c:baseTimeUnit val="years"/>
      </c:dateAx>
      <c:valAx>
        <c:axId val="670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088384"/>
        <c:axId val="670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9.49</c:v>
                </c:pt>
                <c:pt idx="4">
                  <c:v>9.35</c:v>
                </c:pt>
              </c:numCache>
            </c:numRef>
          </c:val>
          <c:smooth val="0"/>
        </c:ser>
        <c:dLbls>
          <c:showLegendKey val="0"/>
          <c:showVal val="0"/>
          <c:showCatName val="0"/>
          <c:showSerName val="0"/>
          <c:showPercent val="0"/>
          <c:showBubbleSize val="0"/>
        </c:dLbls>
        <c:marker val="1"/>
        <c:smooth val="0"/>
        <c:axId val="67088384"/>
        <c:axId val="67090304"/>
      </c:lineChart>
      <c:dateAx>
        <c:axId val="67088384"/>
        <c:scaling>
          <c:orientation val="minMax"/>
        </c:scaling>
        <c:delete val="1"/>
        <c:axPos val="b"/>
        <c:numFmt formatCode="ge" sourceLinked="1"/>
        <c:majorTickMark val="none"/>
        <c:minorTickMark val="none"/>
        <c:tickLblPos val="none"/>
        <c:crossAx val="67090304"/>
        <c:crosses val="autoZero"/>
        <c:auto val="1"/>
        <c:lblOffset val="100"/>
        <c:baseTimeUnit val="years"/>
      </c:dateAx>
      <c:valAx>
        <c:axId val="67090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0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2830.48</c:v>
                </c:pt>
                <c:pt idx="1">
                  <c:v>4974.34</c:v>
                </c:pt>
                <c:pt idx="2">
                  <c:v>2760.53</c:v>
                </c:pt>
                <c:pt idx="3">
                  <c:v>2870.93</c:v>
                </c:pt>
                <c:pt idx="4">
                  <c:v>1845.92</c:v>
                </c:pt>
              </c:numCache>
            </c:numRef>
          </c:val>
        </c:ser>
        <c:dLbls>
          <c:showLegendKey val="0"/>
          <c:showVal val="0"/>
          <c:showCatName val="0"/>
          <c:showSerName val="0"/>
          <c:showPercent val="0"/>
          <c:showBubbleSize val="0"/>
        </c:dLbls>
        <c:gapWidth val="150"/>
        <c:axId val="97206272"/>
        <c:axId val="9720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406.37</c:v>
                </c:pt>
                <c:pt idx="4">
                  <c:v>398.29</c:v>
                </c:pt>
              </c:numCache>
            </c:numRef>
          </c:val>
          <c:smooth val="0"/>
        </c:ser>
        <c:dLbls>
          <c:showLegendKey val="0"/>
          <c:showVal val="0"/>
          <c:showCatName val="0"/>
          <c:showSerName val="0"/>
          <c:showPercent val="0"/>
          <c:showBubbleSize val="0"/>
        </c:dLbls>
        <c:marker val="1"/>
        <c:smooth val="0"/>
        <c:axId val="97206272"/>
        <c:axId val="97208192"/>
      </c:lineChart>
      <c:dateAx>
        <c:axId val="97206272"/>
        <c:scaling>
          <c:orientation val="minMax"/>
        </c:scaling>
        <c:delete val="1"/>
        <c:axPos val="b"/>
        <c:numFmt formatCode="ge" sourceLinked="1"/>
        <c:majorTickMark val="none"/>
        <c:minorTickMark val="none"/>
        <c:tickLblPos val="none"/>
        <c:crossAx val="97208192"/>
        <c:crosses val="autoZero"/>
        <c:auto val="1"/>
        <c:lblOffset val="100"/>
        <c:baseTimeUnit val="years"/>
      </c:dateAx>
      <c:valAx>
        <c:axId val="97208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2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109.75</c:v>
                </c:pt>
                <c:pt idx="1">
                  <c:v>106.1</c:v>
                </c:pt>
                <c:pt idx="2">
                  <c:v>97.25</c:v>
                </c:pt>
                <c:pt idx="3">
                  <c:v>105.95</c:v>
                </c:pt>
                <c:pt idx="4">
                  <c:v>99.13</c:v>
                </c:pt>
              </c:numCache>
            </c:numRef>
          </c:val>
        </c:ser>
        <c:dLbls>
          <c:showLegendKey val="0"/>
          <c:showVal val="0"/>
          <c:showCatName val="0"/>
          <c:showSerName val="0"/>
          <c:showPercent val="0"/>
          <c:showBubbleSize val="0"/>
        </c:dLbls>
        <c:gapWidth val="150"/>
        <c:axId val="97216384"/>
        <c:axId val="975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442.54</c:v>
                </c:pt>
                <c:pt idx="4">
                  <c:v>431</c:v>
                </c:pt>
              </c:numCache>
            </c:numRef>
          </c:val>
          <c:smooth val="0"/>
        </c:ser>
        <c:dLbls>
          <c:showLegendKey val="0"/>
          <c:showVal val="0"/>
          <c:showCatName val="0"/>
          <c:showSerName val="0"/>
          <c:showPercent val="0"/>
          <c:showBubbleSize val="0"/>
        </c:dLbls>
        <c:marker val="1"/>
        <c:smooth val="0"/>
        <c:axId val="97216384"/>
        <c:axId val="97583104"/>
      </c:lineChart>
      <c:dateAx>
        <c:axId val="97216384"/>
        <c:scaling>
          <c:orientation val="minMax"/>
        </c:scaling>
        <c:delete val="1"/>
        <c:axPos val="b"/>
        <c:numFmt formatCode="ge" sourceLinked="1"/>
        <c:majorTickMark val="none"/>
        <c:minorTickMark val="none"/>
        <c:tickLblPos val="none"/>
        <c:crossAx val="97583104"/>
        <c:crosses val="autoZero"/>
        <c:auto val="1"/>
        <c:lblOffset val="100"/>
        <c:baseTimeUnit val="years"/>
      </c:dateAx>
      <c:valAx>
        <c:axId val="9758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2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108.78</c:v>
                </c:pt>
                <c:pt idx="1">
                  <c:v>101.92</c:v>
                </c:pt>
                <c:pt idx="2">
                  <c:v>97.66</c:v>
                </c:pt>
                <c:pt idx="3">
                  <c:v>94.3</c:v>
                </c:pt>
                <c:pt idx="4">
                  <c:v>96.52</c:v>
                </c:pt>
              </c:numCache>
            </c:numRef>
          </c:val>
        </c:ser>
        <c:dLbls>
          <c:showLegendKey val="0"/>
          <c:showVal val="0"/>
          <c:showCatName val="0"/>
          <c:showSerName val="0"/>
          <c:showPercent val="0"/>
          <c:showBubbleSize val="0"/>
        </c:dLbls>
        <c:gapWidth val="150"/>
        <c:axId val="97617024"/>
        <c:axId val="976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98.6</c:v>
                </c:pt>
                <c:pt idx="4">
                  <c:v>100.82</c:v>
                </c:pt>
              </c:numCache>
            </c:numRef>
          </c:val>
          <c:smooth val="0"/>
        </c:ser>
        <c:dLbls>
          <c:showLegendKey val="0"/>
          <c:showVal val="0"/>
          <c:showCatName val="0"/>
          <c:showSerName val="0"/>
          <c:showPercent val="0"/>
          <c:showBubbleSize val="0"/>
        </c:dLbls>
        <c:marker val="1"/>
        <c:smooth val="0"/>
        <c:axId val="97617024"/>
        <c:axId val="97618944"/>
      </c:lineChart>
      <c:dateAx>
        <c:axId val="97617024"/>
        <c:scaling>
          <c:orientation val="minMax"/>
        </c:scaling>
        <c:delete val="1"/>
        <c:axPos val="b"/>
        <c:numFmt formatCode="ge" sourceLinked="1"/>
        <c:majorTickMark val="none"/>
        <c:minorTickMark val="none"/>
        <c:tickLblPos val="none"/>
        <c:crossAx val="97618944"/>
        <c:crosses val="autoZero"/>
        <c:auto val="1"/>
        <c:lblOffset val="100"/>
        <c:baseTimeUnit val="years"/>
      </c:dateAx>
      <c:valAx>
        <c:axId val="976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145.82</c:v>
                </c:pt>
                <c:pt idx="1">
                  <c:v>154.66999999999999</c:v>
                </c:pt>
                <c:pt idx="2">
                  <c:v>163.24</c:v>
                </c:pt>
                <c:pt idx="3">
                  <c:v>155.97999999999999</c:v>
                </c:pt>
                <c:pt idx="4">
                  <c:v>151.81</c:v>
                </c:pt>
              </c:numCache>
            </c:numRef>
          </c:val>
        </c:ser>
        <c:dLbls>
          <c:showLegendKey val="0"/>
          <c:showVal val="0"/>
          <c:showCatName val="0"/>
          <c:showSerName val="0"/>
          <c:showPercent val="0"/>
          <c:showBubbleSize val="0"/>
        </c:dLbls>
        <c:gapWidth val="150"/>
        <c:axId val="97644928"/>
        <c:axId val="976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181.67</c:v>
                </c:pt>
                <c:pt idx="4">
                  <c:v>179.55</c:v>
                </c:pt>
              </c:numCache>
            </c:numRef>
          </c:val>
          <c:smooth val="0"/>
        </c:ser>
        <c:dLbls>
          <c:showLegendKey val="0"/>
          <c:showVal val="0"/>
          <c:showCatName val="0"/>
          <c:showSerName val="0"/>
          <c:showPercent val="0"/>
          <c:showBubbleSize val="0"/>
        </c:dLbls>
        <c:marker val="1"/>
        <c:smooth val="0"/>
        <c:axId val="97644928"/>
        <c:axId val="97646848"/>
      </c:lineChart>
      <c:dateAx>
        <c:axId val="97644928"/>
        <c:scaling>
          <c:orientation val="minMax"/>
        </c:scaling>
        <c:delete val="1"/>
        <c:axPos val="b"/>
        <c:numFmt formatCode="ge" sourceLinked="1"/>
        <c:majorTickMark val="none"/>
        <c:minorTickMark val="none"/>
        <c:tickLblPos val="none"/>
        <c:crossAx val="97646848"/>
        <c:crosses val="autoZero"/>
        <c:auto val="1"/>
        <c:lblOffset val="100"/>
        <c:baseTimeUnit val="years"/>
      </c:dateAx>
      <c:valAx>
        <c:axId val="976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沖縄県　金武町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11495</v>
      </c>
      <c r="AJ8" s="56"/>
      <c r="AK8" s="56"/>
      <c r="AL8" s="56"/>
      <c r="AM8" s="56"/>
      <c r="AN8" s="56"/>
      <c r="AO8" s="56"/>
      <c r="AP8" s="57"/>
      <c r="AQ8" s="47">
        <f>データ!R6</f>
        <v>37.840000000000003</v>
      </c>
      <c r="AR8" s="47"/>
      <c r="AS8" s="47"/>
      <c r="AT8" s="47"/>
      <c r="AU8" s="47"/>
      <c r="AV8" s="47"/>
      <c r="AW8" s="47"/>
      <c r="AX8" s="47"/>
      <c r="AY8" s="47">
        <f>データ!S6</f>
        <v>303.77999999999997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89.65</v>
      </c>
      <c r="K10" s="47"/>
      <c r="L10" s="47"/>
      <c r="M10" s="47"/>
      <c r="N10" s="47"/>
      <c r="O10" s="47"/>
      <c r="P10" s="47"/>
      <c r="Q10" s="47"/>
      <c r="R10" s="47">
        <f>データ!O6</f>
        <v>91.21</v>
      </c>
      <c r="S10" s="47"/>
      <c r="T10" s="47"/>
      <c r="U10" s="47"/>
      <c r="V10" s="47"/>
      <c r="W10" s="47"/>
      <c r="X10" s="47"/>
      <c r="Y10" s="47"/>
      <c r="Z10" s="78">
        <f>データ!P6</f>
        <v>1600</v>
      </c>
      <c r="AA10" s="78"/>
      <c r="AB10" s="78"/>
      <c r="AC10" s="78"/>
      <c r="AD10" s="78"/>
      <c r="AE10" s="78"/>
      <c r="AF10" s="78"/>
      <c r="AG10" s="78"/>
      <c r="AH10" s="2"/>
      <c r="AI10" s="78">
        <f>データ!T6</f>
        <v>10454</v>
      </c>
      <c r="AJ10" s="78"/>
      <c r="AK10" s="78"/>
      <c r="AL10" s="78"/>
      <c r="AM10" s="78"/>
      <c r="AN10" s="78"/>
      <c r="AO10" s="78"/>
      <c r="AP10" s="78"/>
      <c r="AQ10" s="47">
        <f>データ!U6</f>
        <v>14.6</v>
      </c>
      <c r="AR10" s="47"/>
      <c r="AS10" s="47"/>
      <c r="AT10" s="47"/>
      <c r="AU10" s="47"/>
      <c r="AV10" s="47"/>
      <c r="AW10" s="47"/>
      <c r="AX10" s="47"/>
      <c r="AY10" s="47">
        <f>データ!V6</f>
        <v>716.03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473146</v>
      </c>
      <c r="D6" s="31">
        <f t="shared" si="3"/>
        <v>46</v>
      </c>
      <c r="E6" s="31">
        <f t="shared" si="3"/>
        <v>1</v>
      </c>
      <c r="F6" s="31">
        <f t="shared" si="3"/>
        <v>0</v>
      </c>
      <c r="G6" s="31">
        <f t="shared" si="3"/>
        <v>1</v>
      </c>
      <c r="H6" s="31" t="str">
        <f t="shared" si="3"/>
        <v>沖縄県　金武町</v>
      </c>
      <c r="I6" s="31" t="str">
        <f t="shared" si="3"/>
        <v>法適用</v>
      </c>
      <c r="J6" s="31" t="str">
        <f t="shared" si="3"/>
        <v>水道事業</v>
      </c>
      <c r="K6" s="31" t="str">
        <f t="shared" si="3"/>
        <v>末端給水事業</v>
      </c>
      <c r="L6" s="31" t="str">
        <f t="shared" si="3"/>
        <v>A7</v>
      </c>
      <c r="M6" s="32" t="str">
        <f t="shared" si="3"/>
        <v>-</v>
      </c>
      <c r="N6" s="32">
        <f t="shared" si="3"/>
        <v>89.65</v>
      </c>
      <c r="O6" s="32">
        <f t="shared" si="3"/>
        <v>91.21</v>
      </c>
      <c r="P6" s="32">
        <f t="shared" si="3"/>
        <v>1600</v>
      </c>
      <c r="Q6" s="32">
        <f t="shared" si="3"/>
        <v>11495</v>
      </c>
      <c r="R6" s="32">
        <f t="shared" si="3"/>
        <v>37.840000000000003</v>
      </c>
      <c r="S6" s="32">
        <f t="shared" si="3"/>
        <v>303.77999999999997</v>
      </c>
      <c r="T6" s="32">
        <f t="shared" si="3"/>
        <v>10454</v>
      </c>
      <c r="U6" s="32">
        <f t="shared" si="3"/>
        <v>14.6</v>
      </c>
      <c r="V6" s="32">
        <f t="shared" si="3"/>
        <v>716.03</v>
      </c>
      <c r="W6" s="33">
        <f>IF(W7="",NA(),W7)</f>
        <v>114.2</v>
      </c>
      <c r="X6" s="33">
        <f t="shared" ref="X6:AF6" si="4">IF(X7="",NA(),X7)</f>
        <v>106.76</v>
      </c>
      <c r="Y6" s="33">
        <f t="shared" si="4"/>
        <v>101.94</v>
      </c>
      <c r="Z6" s="33">
        <f t="shared" si="4"/>
        <v>98.66</v>
      </c>
      <c r="AA6" s="33">
        <f t="shared" si="4"/>
        <v>100.91</v>
      </c>
      <c r="AB6" s="33">
        <f t="shared" si="4"/>
        <v>104.82</v>
      </c>
      <c r="AC6" s="33">
        <f t="shared" si="4"/>
        <v>104.95</v>
      </c>
      <c r="AD6" s="33">
        <f t="shared" si="4"/>
        <v>105.53</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9.49</v>
      </c>
      <c r="AQ6" s="33">
        <f t="shared" si="5"/>
        <v>9.35</v>
      </c>
      <c r="AR6" s="32" t="str">
        <f>IF(AR7="","",IF(AR7="-","【-】","【"&amp;SUBSTITUTE(TEXT(AR7,"#,##0.00"),"-","△")&amp;"】"))</f>
        <v>【0.87】</v>
      </c>
      <c r="AS6" s="33">
        <f>IF(AS7="",NA(),AS7)</f>
        <v>2830.48</v>
      </c>
      <c r="AT6" s="33">
        <f t="shared" ref="AT6:BB6" si="6">IF(AT7="",NA(),AT7)</f>
        <v>4974.34</v>
      </c>
      <c r="AU6" s="33">
        <f t="shared" si="6"/>
        <v>2760.53</v>
      </c>
      <c r="AV6" s="33">
        <f t="shared" si="6"/>
        <v>2870.93</v>
      </c>
      <c r="AW6" s="33">
        <f t="shared" si="6"/>
        <v>1845.92</v>
      </c>
      <c r="AX6" s="33">
        <f t="shared" si="6"/>
        <v>1197.1099999999999</v>
      </c>
      <c r="AY6" s="33">
        <f t="shared" si="6"/>
        <v>1002.64</v>
      </c>
      <c r="AZ6" s="33">
        <f t="shared" si="6"/>
        <v>1164.51</v>
      </c>
      <c r="BA6" s="33">
        <f t="shared" si="6"/>
        <v>406.37</v>
      </c>
      <c r="BB6" s="33">
        <f t="shared" si="6"/>
        <v>398.29</v>
      </c>
      <c r="BC6" s="32" t="str">
        <f>IF(BC7="","",IF(BC7="-","【-】","【"&amp;SUBSTITUTE(TEXT(BC7,"#,##0.00"),"-","△")&amp;"】"))</f>
        <v>【262.74】</v>
      </c>
      <c r="BD6" s="33">
        <f>IF(BD7="",NA(),BD7)</f>
        <v>109.75</v>
      </c>
      <c r="BE6" s="33">
        <f t="shared" ref="BE6:BM6" si="7">IF(BE7="",NA(),BE7)</f>
        <v>106.1</v>
      </c>
      <c r="BF6" s="33">
        <f t="shared" si="7"/>
        <v>97.25</v>
      </c>
      <c r="BG6" s="33">
        <f t="shared" si="7"/>
        <v>105.95</v>
      </c>
      <c r="BH6" s="33">
        <f t="shared" si="7"/>
        <v>99.13</v>
      </c>
      <c r="BI6" s="33">
        <f t="shared" si="7"/>
        <v>532.29999999999995</v>
      </c>
      <c r="BJ6" s="33">
        <f t="shared" si="7"/>
        <v>520.29999999999995</v>
      </c>
      <c r="BK6" s="33">
        <f t="shared" si="7"/>
        <v>498.27</v>
      </c>
      <c r="BL6" s="33">
        <f t="shared" si="7"/>
        <v>442.54</v>
      </c>
      <c r="BM6" s="33">
        <f t="shared" si="7"/>
        <v>431</v>
      </c>
      <c r="BN6" s="32" t="str">
        <f>IF(BN7="","",IF(BN7="-","【-】","【"&amp;SUBSTITUTE(TEXT(BN7,"#,##0.00"),"-","△")&amp;"】"))</f>
        <v>【276.38】</v>
      </c>
      <c r="BO6" s="33">
        <f>IF(BO7="",NA(),BO7)</f>
        <v>108.78</v>
      </c>
      <c r="BP6" s="33">
        <f t="shared" ref="BP6:BX6" si="8">IF(BP7="",NA(),BP7)</f>
        <v>101.92</v>
      </c>
      <c r="BQ6" s="33">
        <f t="shared" si="8"/>
        <v>97.66</v>
      </c>
      <c r="BR6" s="33">
        <f t="shared" si="8"/>
        <v>94.3</v>
      </c>
      <c r="BS6" s="33">
        <f t="shared" si="8"/>
        <v>96.52</v>
      </c>
      <c r="BT6" s="33">
        <f t="shared" si="8"/>
        <v>90.17</v>
      </c>
      <c r="BU6" s="33">
        <f t="shared" si="8"/>
        <v>90.69</v>
      </c>
      <c r="BV6" s="33">
        <f t="shared" si="8"/>
        <v>90.64</v>
      </c>
      <c r="BW6" s="33">
        <f t="shared" si="8"/>
        <v>98.6</v>
      </c>
      <c r="BX6" s="33">
        <f t="shared" si="8"/>
        <v>100.82</v>
      </c>
      <c r="BY6" s="32" t="str">
        <f>IF(BY7="","",IF(BY7="-","【-】","【"&amp;SUBSTITUTE(TEXT(BY7,"#,##0.00"),"-","△")&amp;"】"))</f>
        <v>【104.99】</v>
      </c>
      <c r="BZ6" s="33">
        <f>IF(BZ7="",NA(),BZ7)</f>
        <v>145.82</v>
      </c>
      <c r="CA6" s="33">
        <f t="shared" ref="CA6:CI6" si="9">IF(CA7="",NA(),CA7)</f>
        <v>154.66999999999999</v>
      </c>
      <c r="CB6" s="33">
        <f t="shared" si="9"/>
        <v>163.24</v>
      </c>
      <c r="CC6" s="33">
        <f t="shared" si="9"/>
        <v>155.97999999999999</v>
      </c>
      <c r="CD6" s="33">
        <f t="shared" si="9"/>
        <v>151.81</v>
      </c>
      <c r="CE6" s="33">
        <f t="shared" si="9"/>
        <v>210.28</v>
      </c>
      <c r="CF6" s="33">
        <f t="shared" si="9"/>
        <v>211.08</v>
      </c>
      <c r="CG6" s="33">
        <f t="shared" si="9"/>
        <v>213.52</v>
      </c>
      <c r="CH6" s="33">
        <f t="shared" si="9"/>
        <v>181.67</v>
      </c>
      <c r="CI6" s="33">
        <f t="shared" si="9"/>
        <v>179.55</v>
      </c>
      <c r="CJ6" s="32" t="str">
        <f>IF(CJ7="","",IF(CJ7="-","【-】","【"&amp;SUBSTITUTE(TEXT(CJ7,"#,##0.00"),"-","△")&amp;"】"))</f>
        <v>【163.72】</v>
      </c>
      <c r="CK6" s="33">
        <f>IF(CK7="",NA(),CK7)</f>
        <v>50.79</v>
      </c>
      <c r="CL6" s="33">
        <f t="shared" ref="CL6:CT6" si="10">IF(CL7="",NA(),CL7)</f>
        <v>49.7</v>
      </c>
      <c r="CM6" s="33">
        <f t="shared" si="10"/>
        <v>51.12</v>
      </c>
      <c r="CN6" s="33">
        <f t="shared" si="10"/>
        <v>51.84</v>
      </c>
      <c r="CO6" s="33">
        <f t="shared" si="10"/>
        <v>50.79</v>
      </c>
      <c r="CP6" s="33">
        <f t="shared" si="10"/>
        <v>50.49</v>
      </c>
      <c r="CQ6" s="33">
        <f t="shared" si="10"/>
        <v>49.69</v>
      </c>
      <c r="CR6" s="33">
        <f t="shared" si="10"/>
        <v>49.77</v>
      </c>
      <c r="CS6" s="33">
        <f t="shared" si="10"/>
        <v>53.61</v>
      </c>
      <c r="CT6" s="33">
        <f t="shared" si="10"/>
        <v>53.52</v>
      </c>
      <c r="CU6" s="32" t="str">
        <f>IF(CU7="","",IF(CU7="-","【-】","【"&amp;SUBSTITUTE(TEXT(CU7,"#,##0.00"),"-","△")&amp;"】"))</f>
        <v>【59.76】</v>
      </c>
      <c r="CV6" s="33">
        <f>IF(CV7="",NA(),CV7)</f>
        <v>94.54</v>
      </c>
      <c r="CW6" s="33">
        <f t="shared" ref="CW6:DE6" si="11">IF(CW7="",NA(),CW7)</f>
        <v>94.49</v>
      </c>
      <c r="CX6" s="33">
        <f t="shared" si="11"/>
        <v>92.2</v>
      </c>
      <c r="CY6" s="33">
        <f t="shared" si="11"/>
        <v>91.75</v>
      </c>
      <c r="CZ6" s="33">
        <f t="shared" si="11"/>
        <v>91.98</v>
      </c>
      <c r="DA6" s="33">
        <f t="shared" si="11"/>
        <v>78.7</v>
      </c>
      <c r="DB6" s="33">
        <f t="shared" si="11"/>
        <v>80.010000000000005</v>
      </c>
      <c r="DC6" s="33">
        <f t="shared" si="11"/>
        <v>79.98</v>
      </c>
      <c r="DD6" s="33">
        <f t="shared" si="11"/>
        <v>81.31</v>
      </c>
      <c r="DE6" s="33">
        <f t="shared" si="11"/>
        <v>81.459999999999994</v>
      </c>
      <c r="DF6" s="32" t="str">
        <f>IF(DF7="","",IF(DF7="-","【-】","【"&amp;SUBSTITUTE(TEXT(DF7,"#,##0.00"),"-","△")&amp;"】"))</f>
        <v>【89.95】</v>
      </c>
      <c r="DG6" s="33">
        <f>IF(DG7="",NA(),DG7)</f>
        <v>24.73</v>
      </c>
      <c r="DH6" s="33">
        <f t="shared" ref="DH6:DP6" si="12">IF(DH7="",NA(),DH7)</f>
        <v>25.53</v>
      </c>
      <c r="DI6" s="33">
        <f t="shared" si="12"/>
        <v>26.88</v>
      </c>
      <c r="DJ6" s="33">
        <f t="shared" si="12"/>
        <v>44.44</v>
      </c>
      <c r="DK6" s="33">
        <f t="shared" si="12"/>
        <v>46.24</v>
      </c>
      <c r="DL6" s="33">
        <f t="shared" si="12"/>
        <v>34.24</v>
      </c>
      <c r="DM6" s="33">
        <f t="shared" si="12"/>
        <v>35.18</v>
      </c>
      <c r="DN6" s="33">
        <f t="shared" si="12"/>
        <v>36.43</v>
      </c>
      <c r="DO6" s="33">
        <f t="shared" si="12"/>
        <v>46.67</v>
      </c>
      <c r="DP6" s="33">
        <f t="shared" si="12"/>
        <v>47.7</v>
      </c>
      <c r="DQ6" s="32" t="str">
        <f>IF(DQ7="","",IF(DQ7="-","【-】","【"&amp;SUBSTITUTE(TEXT(DQ7,"#,##0.00"),"-","△")&amp;"】"))</f>
        <v>【47.18】</v>
      </c>
      <c r="DR6" s="32">
        <f>IF(DR7="",NA(),DR7)</f>
        <v>0</v>
      </c>
      <c r="DS6" s="32">
        <f t="shared" ref="DS6:EA6" si="13">IF(DS7="",NA(),DS7)</f>
        <v>0</v>
      </c>
      <c r="DT6" s="32">
        <f t="shared" si="13"/>
        <v>0</v>
      </c>
      <c r="DU6" s="32">
        <f t="shared" si="13"/>
        <v>0</v>
      </c>
      <c r="DV6" s="32">
        <f t="shared" si="13"/>
        <v>0</v>
      </c>
      <c r="DW6" s="33">
        <f t="shared" si="13"/>
        <v>6.81</v>
      </c>
      <c r="DX6" s="33">
        <f t="shared" si="13"/>
        <v>8.41</v>
      </c>
      <c r="DY6" s="33">
        <f t="shared" si="13"/>
        <v>8.7200000000000006</v>
      </c>
      <c r="DZ6" s="33">
        <f t="shared" si="13"/>
        <v>10.029999999999999</v>
      </c>
      <c r="EA6" s="33">
        <f t="shared" si="13"/>
        <v>7.26</v>
      </c>
      <c r="EB6" s="32" t="str">
        <f>IF(EB7="","",IF(EB7="-","【-】","【"&amp;SUBSTITUTE(TEXT(EB7,"#,##0.00"),"-","△")&amp;"】"))</f>
        <v>【13.18】</v>
      </c>
      <c r="EC6" s="32">
        <f>IF(EC7="",NA(),EC7)</f>
        <v>0</v>
      </c>
      <c r="ED6" s="32">
        <f t="shared" ref="ED6:EL6" si="14">IF(ED7="",NA(),ED7)</f>
        <v>0</v>
      </c>
      <c r="EE6" s="32">
        <f t="shared" si="14"/>
        <v>0</v>
      </c>
      <c r="EF6" s="32">
        <f t="shared" si="14"/>
        <v>0</v>
      </c>
      <c r="EG6" s="32">
        <f t="shared" si="14"/>
        <v>0</v>
      </c>
      <c r="EH6" s="33">
        <f t="shared" si="14"/>
        <v>0.82</v>
      </c>
      <c r="EI6" s="33">
        <f t="shared" si="14"/>
        <v>0.66</v>
      </c>
      <c r="EJ6" s="33">
        <f t="shared" si="14"/>
        <v>0.64</v>
      </c>
      <c r="EK6" s="33">
        <f t="shared" si="14"/>
        <v>0.68</v>
      </c>
      <c r="EL6" s="33">
        <f t="shared" si="14"/>
        <v>1.65</v>
      </c>
      <c r="EM6" s="32" t="str">
        <f>IF(EM7="","",IF(EM7="-","【-】","【"&amp;SUBSTITUTE(TEXT(EM7,"#,##0.00"),"-","△")&amp;"】"))</f>
        <v>【0.85】</v>
      </c>
    </row>
    <row r="7" spans="1:143" s="34" customFormat="1">
      <c r="A7" s="26"/>
      <c r="B7" s="35">
        <v>2015</v>
      </c>
      <c r="C7" s="35">
        <v>473146</v>
      </c>
      <c r="D7" s="35">
        <v>46</v>
      </c>
      <c r="E7" s="35">
        <v>1</v>
      </c>
      <c r="F7" s="35">
        <v>0</v>
      </c>
      <c r="G7" s="35">
        <v>1</v>
      </c>
      <c r="H7" s="35" t="s">
        <v>93</v>
      </c>
      <c r="I7" s="35" t="s">
        <v>94</v>
      </c>
      <c r="J7" s="35" t="s">
        <v>95</v>
      </c>
      <c r="K7" s="35" t="s">
        <v>96</v>
      </c>
      <c r="L7" s="35" t="s">
        <v>97</v>
      </c>
      <c r="M7" s="36" t="s">
        <v>98</v>
      </c>
      <c r="N7" s="36">
        <v>89.65</v>
      </c>
      <c r="O7" s="36">
        <v>91.21</v>
      </c>
      <c r="P7" s="36">
        <v>1600</v>
      </c>
      <c r="Q7" s="36">
        <v>11495</v>
      </c>
      <c r="R7" s="36">
        <v>37.840000000000003</v>
      </c>
      <c r="S7" s="36">
        <v>303.77999999999997</v>
      </c>
      <c r="T7" s="36">
        <v>10454</v>
      </c>
      <c r="U7" s="36">
        <v>14.6</v>
      </c>
      <c r="V7" s="36">
        <v>716.03</v>
      </c>
      <c r="W7" s="36">
        <v>114.2</v>
      </c>
      <c r="X7" s="36">
        <v>106.76</v>
      </c>
      <c r="Y7" s="36">
        <v>101.94</v>
      </c>
      <c r="Z7" s="36">
        <v>98.66</v>
      </c>
      <c r="AA7" s="36">
        <v>100.91</v>
      </c>
      <c r="AB7" s="36">
        <v>104.82</v>
      </c>
      <c r="AC7" s="36">
        <v>104.95</v>
      </c>
      <c r="AD7" s="36">
        <v>105.53</v>
      </c>
      <c r="AE7" s="36">
        <v>109.49</v>
      </c>
      <c r="AF7" s="36">
        <v>111.06</v>
      </c>
      <c r="AG7" s="36">
        <v>113.56</v>
      </c>
      <c r="AH7" s="36">
        <v>0</v>
      </c>
      <c r="AI7" s="36">
        <v>0</v>
      </c>
      <c r="AJ7" s="36">
        <v>0</v>
      </c>
      <c r="AK7" s="36">
        <v>0</v>
      </c>
      <c r="AL7" s="36">
        <v>0</v>
      </c>
      <c r="AM7" s="36">
        <v>26.83</v>
      </c>
      <c r="AN7" s="36">
        <v>26.81</v>
      </c>
      <c r="AO7" s="36">
        <v>28.31</v>
      </c>
      <c r="AP7" s="36">
        <v>9.49</v>
      </c>
      <c r="AQ7" s="36">
        <v>9.35</v>
      </c>
      <c r="AR7" s="36">
        <v>0.87</v>
      </c>
      <c r="AS7" s="36">
        <v>2830.48</v>
      </c>
      <c r="AT7" s="36">
        <v>4974.34</v>
      </c>
      <c r="AU7" s="36">
        <v>2760.53</v>
      </c>
      <c r="AV7" s="36">
        <v>2870.93</v>
      </c>
      <c r="AW7" s="36">
        <v>1845.92</v>
      </c>
      <c r="AX7" s="36">
        <v>1197.1099999999999</v>
      </c>
      <c r="AY7" s="36">
        <v>1002.64</v>
      </c>
      <c r="AZ7" s="36">
        <v>1164.51</v>
      </c>
      <c r="BA7" s="36">
        <v>406.37</v>
      </c>
      <c r="BB7" s="36">
        <v>398.29</v>
      </c>
      <c r="BC7" s="36">
        <v>262.74</v>
      </c>
      <c r="BD7" s="36">
        <v>109.75</v>
      </c>
      <c r="BE7" s="36">
        <v>106.1</v>
      </c>
      <c r="BF7" s="36">
        <v>97.25</v>
      </c>
      <c r="BG7" s="36">
        <v>105.95</v>
      </c>
      <c r="BH7" s="36">
        <v>99.13</v>
      </c>
      <c r="BI7" s="36">
        <v>532.29999999999995</v>
      </c>
      <c r="BJ7" s="36">
        <v>520.29999999999995</v>
      </c>
      <c r="BK7" s="36">
        <v>498.27</v>
      </c>
      <c r="BL7" s="36">
        <v>442.54</v>
      </c>
      <c r="BM7" s="36">
        <v>431</v>
      </c>
      <c r="BN7" s="36">
        <v>276.38</v>
      </c>
      <c r="BO7" s="36">
        <v>108.78</v>
      </c>
      <c r="BP7" s="36">
        <v>101.92</v>
      </c>
      <c r="BQ7" s="36">
        <v>97.66</v>
      </c>
      <c r="BR7" s="36">
        <v>94.3</v>
      </c>
      <c r="BS7" s="36">
        <v>96.52</v>
      </c>
      <c r="BT7" s="36">
        <v>90.17</v>
      </c>
      <c r="BU7" s="36">
        <v>90.69</v>
      </c>
      <c r="BV7" s="36">
        <v>90.64</v>
      </c>
      <c r="BW7" s="36">
        <v>98.6</v>
      </c>
      <c r="BX7" s="36">
        <v>100.82</v>
      </c>
      <c r="BY7" s="36">
        <v>104.99</v>
      </c>
      <c r="BZ7" s="36">
        <v>145.82</v>
      </c>
      <c r="CA7" s="36">
        <v>154.66999999999999</v>
      </c>
      <c r="CB7" s="36">
        <v>163.24</v>
      </c>
      <c r="CC7" s="36">
        <v>155.97999999999999</v>
      </c>
      <c r="CD7" s="36">
        <v>151.81</v>
      </c>
      <c r="CE7" s="36">
        <v>210.28</v>
      </c>
      <c r="CF7" s="36">
        <v>211.08</v>
      </c>
      <c r="CG7" s="36">
        <v>213.52</v>
      </c>
      <c r="CH7" s="36">
        <v>181.67</v>
      </c>
      <c r="CI7" s="36">
        <v>179.55</v>
      </c>
      <c r="CJ7" s="36">
        <v>163.72</v>
      </c>
      <c r="CK7" s="36">
        <v>50.79</v>
      </c>
      <c r="CL7" s="36">
        <v>49.7</v>
      </c>
      <c r="CM7" s="36">
        <v>51.12</v>
      </c>
      <c r="CN7" s="36">
        <v>51.84</v>
      </c>
      <c r="CO7" s="36">
        <v>50.79</v>
      </c>
      <c r="CP7" s="36">
        <v>50.49</v>
      </c>
      <c r="CQ7" s="36">
        <v>49.69</v>
      </c>
      <c r="CR7" s="36">
        <v>49.77</v>
      </c>
      <c r="CS7" s="36">
        <v>53.61</v>
      </c>
      <c r="CT7" s="36">
        <v>53.52</v>
      </c>
      <c r="CU7" s="36">
        <v>59.76</v>
      </c>
      <c r="CV7" s="36">
        <v>94.54</v>
      </c>
      <c r="CW7" s="36">
        <v>94.49</v>
      </c>
      <c r="CX7" s="36">
        <v>92.2</v>
      </c>
      <c r="CY7" s="36">
        <v>91.75</v>
      </c>
      <c r="CZ7" s="36">
        <v>91.98</v>
      </c>
      <c r="DA7" s="36">
        <v>78.7</v>
      </c>
      <c r="DB7" s="36">
        <v>80.010000000000005</v>
      </c>
      <c r="DC7" s="36">
        <v>79.98</v>
      </c>
      <c r="DD7" s="36">
        <v>81.31</v>
      </c>
      <c r="DE7" s="36">
        <v>81.459999999999994</v>
      </c>
      <c r="DF7" s="36">
        <v>89.95</v>
      </c>
      <c r="DG7" s="36">
        <v>24.73</v>
      </c>
      <c r="DH7" s="36">
        <v>25.53</v>
      </c>
      <c r="DI7" s="36">
        <v>26.88</v>
      </c>
      <c r="DJ7" s="36">
        <v>44.44</v>
      </c>
      <c r="DK7" s="36">
        <v>46.24</v>
      </c>
      <c r="DL7" s="36">
        <v>34.24</v>
      </c>
      <c r="DM7" s="36">
        <v>35.18</v>
      </c>
      <c r="DN7" s="36">
        <v>36.43</v>
      </c>
      <c r="DO7" s="36">
        <v>46.67</v>
      </c>
      <c r="DP7" s="36">
        <v>47.7</v>
      </c>
      <c r="DQ7" s="36">
        <v>47.18</v>
      </c>
      <c r="DR7" s="36">
        <v>0</v>
      </c>
      <c r="DS7" s="36">
        <v>0</v>
      </c>
      <c r="DT7" s="36">
        <v>0</v>
      </c>
      <c r="DU7" s="36">
        <v>0</v>
      </c>
      <c r="DV7" s="36">
        <v>0</v>
      </c>
      <c r="DW7" s="36">
        <v>6.81</v>
      </c>
      <c r="DX7" s="36">
        <v>8.41</v>
      </c>
      <c r="DY7" s="36">
        <v>8.7200000000000006</v>
      </c>
      <c r="DZ7" s="36">
        <v>10.029999999999999</v>
      </c>
      <c r="EA7" s="36">
        <v>7.26</v>
      </c>
      <c r="EB7" s="36">
        <v>13.18</v>
      </c>
      <c r="EC7" s="36">
        <v>0</v>
      </c>
      <c r="ED7" s="36">
        <v>0</v>
      </c>
      <c r="EE7" s="36">
        <v>0</v>
      </c>
      <c r="EF7" s="36">
        <v>0</v>
      </c>
      <c r="EG7" s="36">
        <v>0</v>
      </c>
      <c r="EH7" s="36">
        <v>0.82</v>
      </c>
      <c r="EI7" s="36">
        <v>0.66</v>
      </c>
      <c r="EJ7" s="36">
        <v>0.64</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2017-02-01T08:51:54Z</dcterms:created>
  <dcterms:modified xsi:type="dcterms:W3CDTF">2017-02-21T05:35:08Z</dcterms:modified>
  <cp:category/>
</cp:coreProperties>
</file>