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<sst xmlns="http://schemas.openxmlformats.org/spreadsheetml/2006/main" count="247" uniqueCount="111">
  <si>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</si>
  <si>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</si>
  <si>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</si>
  <si>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</si>
  <si>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</si>
  <si>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</si>
  <si>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</si>
  <si>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</si>
  <si>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</si>
  <si>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</si>
  <si>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</si>
  <si>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</si>
  <si>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</si>
  <si>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</si>
  <si>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</si>
  <si>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</si>
  <si>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</si>
  <si>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</si>
  <si>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</si>
  <si>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</si>
  <si>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</si>
  <si>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</si>
  <si>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</si>
  <si>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</si>
  <si>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</si>
  <si>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</si>
  <si>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</si>
  <si>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</si>
  <si>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</si>
  <si>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</si>
  <si>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</si>
  <si>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</si>
  <si>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</si>
  <si>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</si>
  <si>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</si>
  <si>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</si>
  <si>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</si>
  <si>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</si>
  <si>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</si>
  <si>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</si>
  <si>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</si>
  <si>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</si>
  <si>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</si>
  <si>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</si>
  <si>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</si>
  <si>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</si>
  <si>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</si>
  <si>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</si>
  <si>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</si>
  <si>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</si>
  <si>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</si>
  <si>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</si>
  <si>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</si>
  <si>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</si>
  <si>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</si>
  <si>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</si>
  <si>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</si>
  <si>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</si>
  <si>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</si>
  <si>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</si>
  <si>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</si>
  <si>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</si>
  <si>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</si>
  <si>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</si>
  <si>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</si>
  <si>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</si>
  <si>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</si>
  <si>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</si>
  <si>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</si>
  <si>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</si>
  <si>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</si>
  <si>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</si>
  <si>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</si>
  <si>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</si>
  <si>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</si>
  <si>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</si>
  <si>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</si>
  <si>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</si>
  <si>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</si>
  <si>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</si>
  <si>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</si>
  <si>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</si>
  <si>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</si>
  <si>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</si>
  <si>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</si>
  <si>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</si>
  <si>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</si>
  <si>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</si>
  <si>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</si>
  <si>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</si>
  <si>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</si>
  <si>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</si>
  <si>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</si>
  <si>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</si>
  <si>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</si>
  <si>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</si>
  <si>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宜野座村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</si>
  <si>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</si>
  <si>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</si>
  <si>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</si>
  <si>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</si>
  <si>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</si>
  <si>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</si>
  <si>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</si>
  <si>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</si>
  <si>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</si>
  <si>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</si>
  <si>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</si>
  <si>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総収益の前年度比較は、料金収入3％増加、他会計繰入金は7％増加。比率は100％を超えているが、総収益に占める割合は料金収入が約59％、他会計繰入金が約33％となっており他会計繰入金の依存度が高い。
④企業債残高対事業規模比率（％）
　建設改良費に関して起債は行っておらず、村単費にて対応してきたため当該比率は０となっている。
⑤経費回収率（％）
　類似団体との比較では上回っており、前年度から約5％比率が上昇しているが、数値が100を下回っているため適正な料金水準の検討及び汚水処理費のさらなる節減が必要である。
⑥汚水処理原価（円）
　維持管理費の節減や接続率の高水準が要因となり、類似団体平均より大幅に安価となっている。今後も適正な汚水処理を実施していく。
⑦施設利用率（％）
　平均値を上回っており、現状の施設規模は適正である。今後の水量の動向により、改築・統廃合等の検討がである。
⑧水洗化率（％）
　類似団体の平均値を上回り毎年ゆるやかに右肩上がりで推移はしているが、数値が100を下回っているため、今後も水洗化されていない箇所に対して普及啓蒙活動を実施していく。</t>
    <rPh sb="1" eb="4">
      <t>シュウエキテキ</t>
    </rPh>
    <rPh sb="4" eb="6">
      <t>シュウシ</t>
    </rPh>
    <rPh sb="6" eb="8">
      <t>ヒリツ</t>
    </rPh>
    <rPh sb="13" eb="16">
      <t>ソウシュウエキ</t>
    </rPh>
    <rPh sb="17" eb="20">
      <t>ゼンネンド</t>
    </rPh>
    <rPh sb="20" eb="22">
      <t>ヒカク</t>
    </rPh>
    <rPh sb="24" eb="26">
      <t>リョウキン</t>
    </rPh>
    <rPh sb="26" eb="28">
      <t>シュウニュウ</t>
    </rPh>
    <rPh sb="30" eb="32">
      <t>ゾウカ</t>
    </rPh>
    <rPh sb="33" eb="34">
      <t>タ</t>
    </rPh>
    <rPh sb="34" eb="36">
      <t>カイケイ</t>
    </rPh>
    <rPh sb="36" eb="38">
      <t>クリイレ</t>
    </rPh>
    <rPh sb="38" eb="39">
      <t>キン</t>
    </rPh>
    <rPh sb="42" eb="44">
      <t>ゾウカ</t>
    </rPh>
    <rPh sb="45" eb="47">
      <t>ヒリツ</t>
    </rPh>
    <rPh sb="53" eb="54">
      <t>コ</t>
    </rPh>
    <rPh sb="60" eb="63">
      <t>ソウシュウエキ</t>
    </rPh>
    <rPh sb="64" eb="65">
      <t>シ</t>
    </rPh>
    <rPh sb="67" eb="69">
      <t>ワリアイ</t>
    </rPh>
    <rPh sb="70" eb="72">
      <t>リョウキン</t>
    </rPh>
    <rPh sb="72" eb="74">
      <t>シュウニュウ</t>
    </rPh>
    <rPh sb="75" eb="76">
      <t>ヤク</t>
    </rPh>
    <rPh sb="80" eb="81">
      <t>タ</t>
    </rPh>
    <rPh sb="81" eb="83">
      <t>カイケイ</t>
    </rPh>
    <rPh sb="83" eb="85">
      <t>クリイレ</t>
    </rPh>
    <rPh sb="85" eb="86">
      <t>キン</t>
    </rPh>
    <rPh sb="87" eb="88">
      <t>ヤク</t>
    </rPh>
    <rPh sb="97" eb="98">
      <t>タ</t>
    </rPh>
    <rPh sb="98" eb="100">
      <t>カイケイ</t>
    </rPh>
    <rPh sb="100" eb="102">
      <t>クリイレ</t>
    </rPh>
    <rPh sb="102" eb="103">
      <t>キン</t>
    </rPh>
    <rPh sb="104" eb="107">
      <t>イゾンド</t>
    </rPh>
    <rPh sb="108" eb="109">
      <t>タカ</t>
    </rPh>
    <rPh sb="113" eb="115">
      <t>キギョウ</t>
    </rPh>
    <rPh sb="115" eb="116">
      <t>サイ</t>
    </rPh>
    <rPh sb="116" eb="118">
      <t>ザンダカ</t>
    </rPh>
    <rPh sb="118" eb="119">
      <t>タイ</t>
    </rPh>
    <rPh sb="119" eb="121">
      <t>ジギョウ</t>
    </rPh>
    <rPh sb="121" eb="123">
      <t>キボ</t>
    </rPh>
    <rPh sb="123" eb="125">
      <t>ヒリツ</t>
    </rPh>
    <rPh sb="130" eb="132">
      <t>ケンセツ</t>
    </rPh>
    <rPh sb="132" eb="134">
      <t>カイリョウ</t>
    </rPh>
    <rPh sb="134" eb="135">
      <t>ヒ</t>
    </rPh>
    <rPh sb="136" eb="137">
      <t>カン</t>
    </rPh>
    <rPh sb="139" eb="141">
      <t>キサイ</t>
    </rPh>
    <rPh sb="142" eb="143">
      <t>オコナ</t>
    </rPh>
    <rPh sb="149" eb="150">
      <t>ソン</t>
    </rPh>
    <rPh sb="150" eb="151">
      <t>タン</t>
    </rPh>
    <rPh sb="151" eb="152">
      <t>ヒ</t>
    </rPh>
    <rPh sb="154" eb="156">
      <t>タイオウ</t>
    </rPh>
    <rPh sb="162" eb="164">
      <t>トウガイ</t>
    </rPh>
    <rPh sb="164" eb="166">
      <t>ヒリツ</t>
    </rPh>
    <rPh sb="177" eb="179">
      <t>ケイヒ</t>
    </rPh>
    <rPh sb="179" eb="181">
      <t>カイシュウ</t>
    </rPh>
    <rPh sb="181" eb="182">
      <t>リツ</t>
    </rPh>
    <rPh sb="187" eb="189">
      <t>ルイジ</t>
    </rPh>
    <rPh sb="189" eb="191">
      <t>ダンタイ</t>
    </rPh>
    <rPh sb="193" eb="195">
      <t>ヒカク</t>
    </rPh>
    <rPh sb="197" eb="199">
      <t>ウワマワ</t>
    </rPh>
    <rPh sb="215" eb="217">
      <t>ジョウショウ</t>
    </rPh>
    <rPh sb="223" eb="225">
      <t>スウチ</t>
    </rPh>
    <rPh sb="230" eb="232">
      <t>シタマワ</t>
    </rPh>
    <rPh sb="238" eb="240">
      <t>テキセイ</t>
    </rPh>
    <rPh sb="241" eb="243">
      <t>リョウキン</t>
    </rPh>
    <rPh sb="243" eb="245">
      <t>スイジュン</t>
    </rPh>
    <rPh sb="246" eb="248">
      <t>ケントウ</t>
    </rPh>
    <rPh sb="248" eb="249">
      <t>オヨ</t>
    </rPh>
    <rPh sb="250" eb="252">
      <t>オスイ</t>
    </rPh>
    <rPh sb="252" eb="254">
      <t>ショリ</t>
    </rPh>
    <rPh sb="254" eb="255">
      <t>ヒ</t>
    </rPh>
    <rPh sb="260" eb="262">
      <t>セツゲン</t>
    </rPh>
    <rPh sb="263" eb="265">
      <t>ヒツヨウ</t>
    </rPh>
    <rPh sb="271" eb="273">
      <t>オスイ</t>
    </rPh>
    <rPh sb="273" eb="275">
      <t>ショリ</t>
    </rPh>
    <rPh sb="275" eb="277">
      <t>ゲンカ</t>
    </rPh>
    <rPh sb="278" eb="279">
      <t>エン</t>
    </rPh>
    <rPh sb="282" eb="284">
      <t>イジ</t>
    </rPh>
    <rPh sb="284" eb="287">
      <t>カンリヒ</t>
    </rPh>
    <rPh sb="288" eb="290">
      <t>セツゲン</t>
    </rPh>
    <rPh sb="291" eb="293">
      <t>セツゾク</t>
    </rPh>
    <rPh sb="293" eb="294">
      <t>リツ</t>
    </rPh>
    <rPh sb="295" eb="298">
      <t>コウスイジュン</t>
    </rPh>
    <rPh sb="299" eb="301">
      <t>ヨウイン</t>
    </rPh>
    <rPh sb="305" eb="307">
      <t>ルイジ</t>
    </rPh>
    <rPh sb="307" eb="309">
      <t>ダンタイ</t>
    </rPh>
    <rPh sb="309" eb="311">
      <t>ヘイキン</t>
    </rPh>
    <rPh sb="313" eb="315">
      <t>オオハバ</t>
    </rPh>
    <rPh sb="316" eb="318">
      <t>アンカ</t>
    </rPh>
    <rPh sb="325" eb="327">
      <t>コンゴ</t>
    </rPh>
    <rPh sb="328" eb="330">
      <t>テキセイ</t>
    </rPh>
    <rPh sb="331" eb="333">
      <t>オスイ</t>
    </rPh>
    <rPh sb="333" eb="335">
      <t>ショリ</t>
    </rPh>
    <rPh sb="336" eb="338">
      <t>ジッシ</t>
    </rPh>
    <rPh sb="345" eb="347">
      <t>シセツ</t>
    </rPh>
    <rPh sb="347" eb="350">
      <t>リヨウリツ</t>
    </rPh>
    <rPh sb="355" eb="358">
      <t>ヘイキンチ</t>
    </rPh>
    <rPh sb="359" eb="361">
      <t>ウワマワ</t>
    </rPh>
    <rPh sb="366" eb="368">
      <t>ゲンジョウ</t>
    </rPh>
    <rPh sb="369" eb="371">
      <t>シセツ</t>
    </rPh>
    <rPh sb="371" eb="373">
      <t>キボ</t>
    </rPh>
    <rPh sb="374" eb="376">
      <t>テキセイ</t>
    </rPh>
    <rPh sb="380" eb="382">
      <t>コンゴ</t>
    </rPh>
    <rPh sb="383" eb="385">
      <t>スイリョウ</t>
    </rPh>
    <rPh sb="386" eb="388">
      <t>ドウコウ</t>
    </rPh>
    <rPh sb="392" eb="394">
      <t>カイチク</t>
    </rPh>
    <rPh sb="395" eb="399">
      <t>トウハイゴウトウ</t>
    </rPh>
    <rPh sb="400" eb="402">
      <t>ケントウ</t>
    </rPh>
    <rPh sb="409" eb="412">
      <t>スイセンカ</t>
    </rPh>
    <rPh sb="412" eb="413">
      <t>リツ</t>
    </rPh>
    <rPh sb="418" eb="420">
      <t>ルイジ</t>
    </rPh>
    <rPh sb="420" eb="422">
      <t>ダンタイ</t>
    </rPh>
    <rPh sb="423" eb="426">
      <t>ヘイキンチ</t>
    </rPh>
    <rPh sb="427" eb="429">
      <t>ウワマワ</t>
    </rPh>
    <rPh sb="430" eb="432">
      <t>マイトシ</t>
    </rPh>
    <rPh sb="437" eb="439">
      <t>ミギカタ</t>
    </rPh>
    <rPh sb="439" eb="440">
      <t>ア</t>
    </rPh>
    <rPh sb="443" eb="445">
      <t>スイイ</t>
    </rPh>
    <rPh sb="452" eb="454">
      <t>スウチ</t>
    </rPh>
    <rPh sb="459" eb="461">
      <t>シタマワ</t>
    </rPh>
    <rPh sb="468" eb="470">
      <t>コンゴ</t>
    </rPh>
    <rPh sb="471" eb="474">
      <t>スイセンカ</t>
    </rPh>
    <rPh sb="480" eb="482">
      <t>カショ</t>
    </rPh>
    <rPh sb="483" eb="484">
      <t>タイ</t>
    </rPh>
    <rPh sb="486" eb="488">
      <t>フキュウ</t>
    </rPh>
    <rPh sb="488" eb="490">
      <t>ケイモウ</t>
    </rPh>
    <rPh sb="490" eb="492">
      <t>カツドウ</t>
    </rPh>
    <rPh sb="493" eb="495">
      <t>ジッシ</t>
    </rPh>
    <phoneticPr fontId="4"/>
  </si>
  <si>
    <t>③管渠改善率（％）
　国道改良工事に伴う管渠移設を実施した為、数値が上昇している。
　供用開始から30年未満であり、管渠の耐用年数(50年)に満たないため現在は管渠改善の必要はないが、今後は平成27年度に策定した最適整備構想に沿って施設の超寿命化・計画的な更新を実施していく。</t>
    <rPh sb="1" eb="2">
      <t>カン</t>
    </rPh>
    <rPh sb="2" eb="3">
      <t>キョ</t>
    </rPh>
    <rPh sb="3" eb="5">
      <t>カイゼン</t>
    </rPh>
    <rPh sb="5" eb="6">
      <t>リツ</t>
    </rPh>
    <rPh sb="11" eb="13">
      <t>コクドウ</t>
    </rPh>
    <rPh sb="13" eb="15">
      <t>カイリョウ</t>
    </rPh>
    <rPh sb="15" eb="17">
      <t>コウジ</t>
    </rPh>
    <rPh sb="18" eb="19">
      <t>トモナ</t>
    </rPh>
    <rPh sb="20" eb="21">
      <t>カン</t>
    </rPh>
    <rPh sb="21" eb="22">
      <t>キョ</t>
    </rPh>
    <rPh sb="22" eb="24">
      <t>イセツ</t>
    </rPh>
    <rPh sb="25" eb="27">
      <t>ジッシシ</t>
    </rPh>
    <rPh sb="27" eb="30">
      <t>タタメ</t>
    </rPh>
    <rPh sb="31" eb="33">
      <t>スウチ</t>
    </rPh>
    <rPh sb="34" eb="36">
      <t>ジョウショウ</t>
    </rPh>
    <rPh sb="43" eb="45">
      <t>キョウヨウ</t>
    </rPh>
    <rPh sb="45" eb="47">
      <t>カイシ</t>
    </rPh>
    <rPh sb="51" eb="52">
      <t>ネン</t>
    </rPh>
    <rPh sb="52" eb="54">
      <t>ミマン</t>
    </rPh>
    <rPh sb="58" eb="59">
      <t>カン</t>
    </rPh>
    <rPh sb="59" eb="60">
      <t>キョ</t>
    </rPh>
    <rPh sb="61" eb="63">
      <t>タイヨウ</t>
    </rPh>
    <rPh sb="63" eb="65">
      <t>ネンスウ</t>
    </rPh>
    <rPh sb="68" eb="69">
      <t>ネン</t>
    </rPh>
    <rPh sb="71" eb="72">
      <t>ミ</t>
    </rPh>
    <rPh sb="77" eb="79">
      <t>ゲンザイ</t>
    </rPh>
    <rPh sb="80" eb="81">
      <t>カン</t>
    </rPh>
    <rPh sb="81" eb="82">
      <t>キョ</t>
    </rPh>
    <rPh sb="82" eb="84">
      <t>カイゼン</t>
    </rPh>
    <rPh sb="85" eb="87">
      <t>ヒツヨウ</t>
    </rPh>
    <rPh sb="92" eb="94">
      <t>コンゴ</t>
    </rPh>
    <rPh sb="95" eb="97">
      <t>ヘイセイ</t>
    </rPh>
    <rPh sb="99" eb="100">
      <t>ネン</t>
    </rPh>
    <rPh sb="100" eb="101">
      <t>ド</t>
    </rPh>
    <rPh sb="102" eb="104">
      <t>サクテイ</t>
    </rPh>
    <rPh sb="106" eb="108">
      <t>サイテキ</t>
    </rPh>
    <rPh sb="108" eb="110">
      <t>セイビ</t>
    </rPh>
    <rPh sb="110" eb="112">
      <t>コウソウ</t>
    </rPh>
    <rPh sb="113" eb="114">
      <t>ソ</t>
    </rPh>
    <rPh sb="116" eb="118">
      <t>シセツ</t>
    </rPh>
    <rPh sb="119" eb="120">
      <t>チョウ</t>
    </rPh>
    <rPh sb="120" eb="123">
      <t>ジュミョウカ</t>
    </rPh>
    <rPh sb="124" eb="127">
      <t>ケイカクテキ</t>
    </rPh>
    <rPh sb="128" eb="130">
      <t>コウシン</t>
    </rPh>
    <rPh sb="131" eb="133">
      <t>ジッシ</t>
    </rPh>
    <phoneticPr fontId="4"/>
  </si>
  <si>
    <t>　現在は平均を上回る経営状況となっているが、今後は施設の老朽化に伴う改築・更新等により多額の費用が見込まれることから、経営戦略・最適整備構想を策定し、それらの計画に沿って料金適正化等、可能な取組を実施していく。</t>
    <rPh sb="1" eb="3">
      <t>ゲンザイ</t>
    </rPh>
    <rPh sb="4" eb="6">
      <t>ヘイキン</t>
    </rPh>
    <rPh sb="7" eb="9">
      <t>ウワマワ</t>
    </rPh>
    <rPh sb="10" eb="12">
      <t>ケイエイ</t>
    </rPh>
    <rPh sb="12" eb="14">
      <t>ジョウキョウ</t>
    </rPh>
    <rPh sb="22" eb="24">
      <t>コンゴ</t>
    </rPh>
    <rPh sb="25" eb="27">
      <t>シセツ</t>
    </rPh>
    <rPh sb="28" eb="31">
      <t>ロウキュウカ</t>
    </rPh>
    <rPh sb="32" eb="33">
      <t>トモナ</t>
    </rPh>
    <rPh sb="34" eb="36">
      <t>カイチク</t>
    </rPh>
    <rPh sb="37" eb="39">
      <t>コウシン</t>
    </rPh>
    <rPh sb="39" eb="40">
      <t>トウ</t>
    </rPh>
    <rPh sb="43" eb="45">
      <t>タガク</t>
    </rPh>
    <rPh sb="46" eb="48">
      <t>ヒヨウ</t>
    </rPh>
    <rPh sb="49" eb="51">
      <t>ミコ</t>
    </rPh>
    <rPh sb="59" eb="61">
      <t>ケイエイ</t>
    </rPh>
    <rPh sb="61" eb="63">
      <t>センリャク</t>
    </rPh>
    <rPh sb="64" eb="66">
      <t>サイテキ</t>
    </rPh>
    <rPh sb="66" eb="68">
      <t>セイビ</t>
    </rPh>
    <rPh sb="68" eb="70">
      <t>コウソウ</t>
    </rPh>
    <rPh sb="71" eb="73">
      <t>サクテイ</t>
    </rPh>
    <rPh sb="79" eb="81">
      <t>ケイカク</t>
    </rPh>
    <rPh sb="82" eb="83">
      <t>ソ</t>
    </rPh>
    <rPh sb="85" eb="87">
      <t>リョウキン</t>
    </rPh>
    <rPh sb="87" eb="90">
      <t>テキセイカ</t>
    </rPh>
    <rPh sb="90" eb="91">
      <t>トウ</t>
    </rPh>
    <rPh sb="92" eb="94">
      <t>カノウ</t>
    </rPh>
    <rPh sb="95" eb="97">
      <t>トリクミ</t>
    </rPh>
    <rPh sb="98" eb="10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</si>
</sst>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c:v>1.89</c:v>
                </c:pt>
              </c:numCache>
            </c:numRef>
          </c:val>
        </c:ser>
        <c:dLbls>
          <c:showLegendKey val="0"/>
          <c:showVal val="0"/>
          <c:showCatName val="0"/>
          <c:showSerName val="0"/>
          <c:showPercent val="0"/>
          <c:showBubbleSize val="0"/>
        </c:dLbls>
        <c:gapWidth val="150"/>
        <c:axId val="49175552"/>
        <c:axId val="491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0.03</c:v>
                </c:pt>
                <c:pt idx="3">
                  <c:v>0.02</c:v>
                </c:pt>
                <c:pt idx="4">
                  <c:v>0.01</c:v>
                </c:pt>
              </c:numCache>
            </c:numRef>
          </c:val>
          <c:smooth val="0"/>
        </c:ser>
        <c:dLbls>
          <c:showLegendKey val="0"/>
          <c:showVal val="0"/>
          <c:showCatName val="0"/>
          <c:showSerName val="0"/>
          <c:showPercent val="0"/>
          <c:showBubbleSize val="0"/>
        </c:dLbls>
        <c:marker val="1"/>
        <c:smooth val="0"/>
        <c:axId val="49175552"/>
        <c:axId val="49190016"/>
      </c:lineChart>
      <c:dateAx>
        <c:axId val="49175552"/>
        <c:scaling>
          <c:orientation val="minMax"/>
        </c:scaling>
        <c:delete val="1"/>
        <c:axPos val="b"/>
        <c:numFmt formatCode="ge" sourceLinked="1"/>
        <c:majorTickMark val="none"/>
        <c:minorTickMark val="none"/>
        <c:tickLblPos val="none"/>
        <c:crossAx val="49190016"/>
        <c:crosses val="autoZero"/>
        <c:auto val="1"/>
        <c:lblOffset val="100"/>
        <c:baseTimeUnit val="years"/>
      </c:dateAx>
      <c:valAx>
        <c:axId val="491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68.61</c:v>
                </c:pt>
                <c:pt idx="3">
                  <c:v>63.54</c:v>
                </c:pt>
                <c:pt idx="4">
                  <c:v>64.84</c:v>
                </c:pt>
              </c:numCache>
            </c:numRef>
          </c:val>
        </c:ser>
        <c:dLbls>
          <c:showLegendKey val="0"/>
          <c:showVal val="0"/>
          <c:showCatName val="0"/>
          <c:showSerName val="0"/>
          <c:showPercent val="0"/>
          <c:showBubbleSize val="0"/>
        </c:dLbls>
        <c:gapWidth val="150"/>
        <c:axId val="62078336"/>
        <c:axId val="620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53.78</c:v>
                </c:pt>
                <c:pt idx="3">
                  <c:v>53.24</c:v>
                </c:pt>
                <c:pt idx="4">
                  <c:v>52.31</c:v>
                </c:pt>
              </c:numCache>
            </c:numRef>
          </c:val>
          <c:smooth val="0"/>
        </c:ser>
        <c:dLbls>
          <c:showLegendKey val="0"/>
          <c:showVal val="0"/>
          <c:showCatName val="0"/>
          <c:showSerName val="0"/>
          <c:showPercent val="0"/>
          <c:showBubbleSize val="0"/>
        </c:dLbls>
        <c:marker val="1"/>
        <c:smooth val="0"/>
        <c:axId val="62078336"/>
        <c:axId val="62092800"/>
      </c:lineChart>
      <c:dateAx>
        <c:axId val="62078336"/>
        <c:scaling>
          <c:orientation val="minMax"/>
        </c:scaling>
        <c:delete val="1"/>
        <c:axPos val="b"/>
        <c:numFmt formatCode="ge" sourceLinked="1"/>
        <c:majorTickMark val="none"/>
        <c:minorTickMark val="none"/>
        <c:tickLblPos val="none"/>
        <c:crossAx val="62092800"/>
        <c:crosses val="autoZero"/>
        <c:auto val="1"/>
        <c:lblOffset val="100"/>
        <c:baseTimeUnit val="years"/>
      </c:dateAx>
      <c:valAx>
        <c:axId val="620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95.81</c:v>
                </c:pt>
                <c:pt idx="3">
                  <c:v>97.5</c:v>
                </c:pt>
                <c:pt idx="4">
                  <c:v>97.62</c:v>
                </c:pt>
              </c:numCache>
            </c:numRef>
          </c:val>
        </c:ser>
        <c:dLbls>
          <c:showLegendKey val="0"/>
          <c:showVal val="0"/>
          <c:showCatName val="0"/>
          <c:showSerName val="0"/>
          <c:showPercent val="0"/>
          <c:showBubbleSize val="0"/>
        </c:dLbls>
        <c:gapWidth val="150"/>
        <c:axId val="62196736"/>
        <c:axId val="622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84.06</c:v>
                </c:pt>
                <c:pt idx="3">
                  <c:v>84.07</c:v>
                </c:pt>
                <c:pt idx="4">
                  <c:v>84.32</c:v>
                </c:pt>
              </c:numCache>
            </c:numRef>
          </c:val>
          <c:smooth val="0"/>
        </c:ser>
        <c:dLbls>
          <c:showLegendKey val="0"/>
          <c:showVal val="0"/>
          <c:showCatName val="0"/>
          <c:showSerName val="0"/>
          <c:showPercent val="0"/>
          <c:showBubbleSize val="0"/>
        </c:dLbls>
        <c:marker val="1"/>
        <c:smooth val="0"/>
        <c:axId val="62196736"/>
        <c:axId val="62203008"/>
      </c:lineChart>
      <c:dateAx>
        <c:axId val="62196736"/>
        <c:scaling>
          <c:orientation val="minMax"/>
        </c:scaling>
        <c:delete val="1"/>
        <c:axPos val="b"/>
        <c:numFmt formatCode="ge" sourceLinked="1"/>
        <c:majorTickMark val="none"/>
        <c:minorTickMark val="none"/>
        <c:tickLblPos val="none"/>
        <c:crossAx val="62203008"/>
        <c:crosses val="autoZero"/>
        <c:auto val="1"/>
        <c:lblOffset val="100"/>
        <c:baseTimeUnit val="years"/>
      </c:dateAx>
      <c:valAx>
        <c:axId val="622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110.58</c:v>
                </c:pt>
                <c:pt idx="3">
                  <c:v>107.43</c:v>
                </c:pt>
                <c:pt idx="4">
                  <c:v>117.27</c:v>
                </c:pt>
              </c:numCache>
            </c:numRef>
          </c:val>
        </c:ser>
        <c:dLbls>
          <c:showLegendKey val="0"/>
          <c:showVal val="0"/>
          <c:showCatName val="0"/>
          <c:showSerName val="0"/>
          <c:showPercent val="0"/>
          <c:showBubbleSize val="0"/>
        </c:dLbls>
        <c:gapWidth val="150"/>
        <c:axId val="49203840"/>
        <c:axId val="506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03840"/>
        <c:axId val="50660096"/>
      </c:lineChart>
      <c:dateAx>
        <c:axId val="49203840"/>
        <c:scaling>
          <c:orientation val="minMax"/>
        </c:scaling>
        <c:delete val="1"/>
        <c:axPos val="b"/>
        <c:numFmt formatCode="ge" sourceLinked="1"/>
        <c:majorTickMark val="none"/>
        <c:minorTickMark val="none"/>
        <c:tickLblPos val="none"/>
        <c:crossAx val="50660096"/>
        <c:crosses val="autoZero"/>
        <c:auto val="1"/>
        <c:lblOffset val="100"/>
        <c:baseTimeUnit val="years"/>
      </c:dateAx>
      <c:valAx>
        <c:axId val="506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94400"/>
        <c:axId val="506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94400"/>
        <c:axId val="50696576"/>
      </c:lineChart>
      <c:dateAx>
        <c:axId val="50694400"/>
        <c:scaling>
          <c:orientation val="minMax"/>
        </c:scaling>
        <c:delete val="1"/>
        <c:axPos val="b"/>
        <c:numFmt formatCode="ge" sourceLinked="1"/>
        <c:majorTickMark val="none"/>
        <c:minorTickMark val="none"/>
        <c:tickLblPos val="none"/>
        <c:crossAx val="50696576"/>
        <c:crosses val="autoZero"/>
        <c:auto val="1"/>
        <c:lblOffset val="100"/>
        <c:baseTimeUnit val="years"/>
      </c:dateAx>
      <c:valAx>
        <c:axId val="506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814656"/>
        <c:axId val="618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814656"/>
        <c:axId val="61820928"/>
      </c:lineChart>
      <c:dateAx>
        <c:axId val="61814656"/>
        <c:scaling>
          <c:orientation val="minMax"/>
        </c:scaling>
        <c:delete val="1"/>
        <c:axPos val="b"/>
        <c:numFmt formatCode="ge" sourceLinked="1"/>
        <c:majorTickMark val="none"/>
        <c:minorTickMark val="none"/>
        <c:tickLblPos val="none"/>
        <c:crossAx val="61820928"/>
        <c:crosses val="autoZero"/>
        <c:auto val="1"/>
        <c:lblOffset val="100"/>
        <c:baseTimeUnit val="years"/>
      </c:dateAx>
      <c:valAx>
        <c:axId val="618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840768"/>
        <c:axId val="618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840768"/>
        <c:axId val="61847040"/>
      </c:lineChart>
      <c:dateAx>
        <c:axId val="61840768"/>
        <c:scaling>
          <c:orientation val="minMax"/>
        </c:scaling>
        <c:delete val="1"/>
        <c:axPos val="b"/>
        <c:numFmt formatCode="ge" sourceLinked="1"/>
        <c:majorTickMark val="none"/>
        <c:minorTickMark val="none"/>
        <c:tickLblPos val="none"/>
        <c:crossAx val="61847040"/>
        <c:crosses val="autoZero"/>
        <c:auto val="1"/>
        <c:lblOffset val="100"/>
        <c:baseTimeUnit val="years"/>
      </c:dateAx>
      <c:valAx>
        <c:axId val="618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933440"/>
        <c:axId val="619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933440"/>
        <c:axId val="61947904"/>
      </c:lineChart>
      <c:dateAx>
        <c:axId val="61933440"/>
        <c:scaling>
          <c:orientation val="minMax"/>
        </c:scaling>
        <c:delete val="1"/>
        <c:axPos val="b"/>
        <c:numFmt formatCode="ge" sourceLinked="1"/>
        <c:majorTickMark val="none"/>
        <c:minorTickMark val="none"/>
        <c:tickLblPos val="none"/>
        <c:crossAx val="61947904"/>
        <c:crosses val="autoZero"/>
        <c:auto val="1"/>
        <c:lblOffset val="100"/>
        <c:baseTimeUnit val="years"/>
      </c:dateAx>
      <c:valAx>
        <c:axId val="619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61981824"/>
        <c:axId val="619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1126.77</c:v>
                </c:pt>
                <c:pt idx="3">
                  <c:v>1044.8</c:v>
                </c:pt>
                <c:pt idx="4">
                  <c:v>1081.8</c:v>
                </c:pt>
              </c:numCache>
            </c:numRef>
          </c:val>
          <c:smooth val="0"/>
        </c:ser>
        <c:dLbls>
          <c:showLegendKey val="0"/>
          <c:showVal val="0"/>
          <c:showCatName val="0"/>
          <c:showSerName val="0"/>
          <c:showPercent val="0"/>
          <c:showBubbleSize val="0"/>
        </c:dLbls>
        <c:marker val="1"/>
        <c:smooth val="0"/>
        <c:axId val="61981824"/>
        <c:axId val="61983744"/>
      </c:lineChart>
      <c:dateAx>
        <c:axId val="61981824"/>
        <c:scaling>
          <c:orientation val="minMax"/>
        </c:scaling>
        <c:delete val="1"/>
        <c:axPos val="b"/>
        <c:numFmt formatCode="ge" sourceLinked="1"/>
        <c:majorTickMark val="none"/>
        <c:minorTickMark val="none"/>
        <c:tickLblPos val="none"/>
        <c:crossAx val="61983744"/>
        <c:crosses val="autoZero"/>
        <c:auto val="1"/>
        <c:lblOffset val="100"/>
        <c:baseTimeUnit val="years"/>
      </c:dateAx>
      <c:valAx>
        <c:axId val="619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67.39</c:v>
                </c:pt>
                <c:pt idx="3">
                  <c:v>64.3</c:v>
                </c:pt>
                <c:pt idx="4">
                  <c:v>68.989999999999995</c:v>
                </c:pt>
              </c:numCache>
            </c:numRef>
          </c:val>
        </c:ser>
        <c:dLbls>
          <c:showLegendKey val="0"/>
          <c:showVal val="0"/>
          <c:showCatName val="0"/>
          <c:showSerName val="0"/>
          <c:showPercent val="0"/>
          <c:showBubbleSize val="0"/>
        </c:dLbls>
        <c:gapWidth val="150"/>
        <c:axId val="62026496"/>
        <c:axId val="620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50.9</c:v>
                </c:pt>
                <c:pt idx="3">
                  <c:v>50.82</c:v>
                </c:pt>
                <c:pt idx="4">
                  <c:v>52.19</c:v>
                </c:pt>
              </c:numCache>
            </c:numRef>
          </c:val>
          <c:smooth val="0"/>
        </c:ser>
        <c:dLbls>
          <c:showLegendKey val="0"/>
          <c:showVal val="0"/>
          <c:showCatName val="0"/>
          <c:showSerName val="0"/>
          <c:showPercent val="0"/>
          <c:showBubbleSize val="0"/>
        </c:dLbls>
        <c:marker val="1"/>
        <c:smooth val="0"/>
        <c:axId val="62026496"/>
        <c:axId val="62028416"/>
      </c:lineChart>
      <c:dateAx>
        <c:axId val="62026496"/>
        <c:scaling>
          <c:orientation val="minMax"/>
        </c:scaling>
        <c:delete val="1"/>
        <c:axPos val="b"/>
        <c:numFmt formatCode="ge" sourceLinked="1"/>
        <c:majorTickMark val="none"/>
        <c:minorTickMark val="none"/>
        <c:tickLblPos val="none"/>
        <c:crossAx val="62028416"/>
        <c:crosses val="autoZero"/>
        <c:auto val="1"/>
        <c:lblOffset val="100"/>
        <c:baseTimeUnit val="years"/>
      </c:dateAx>
      <c:valAx>
        <c:axId val="620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125.55</c:v>
                </c:pt>
                <c:pt idx="3">
                  <c:v>133.22</c:v>
                </c:pt>
                <c:pt idx="4">
                  <c:v>128.4</c:v>
                </c:pt>
              </c:numCache>
            </c:numRef>
          </c:val>
        </c:ser>
        <c:dLbls>
          <c:showLegendKey val="0"/>
          <c:showVal val="0"/>
          <c:showCatName val="0"/>
          <c:showSerName val="0"/>
          <c:showPercent val="0"/>
          <c:showBubbleSize val="0"/>
        </c:dLbls>
        <c:gapWidth val="150"/>
        <c:axId val="62062592"/>
        <c:axId val="62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293.27</c:v>
                </c:pt>
                <c:pt idx="3">
                  <c:v>300.52</c:v>
                </c:pt>
                <c:pt idx="4">
                  <c:v>296.14</c:v>
                </c:pt>
              </c:numCache>
            </c:numRef>
          </c:val>
          <c:smooth val="0"/>
        </c:ser>
        <c:dLbls>
          <c:showLegendKey val="0"/>
          <c:showVal val="0"/>
          <c:showCatName val="0"/>
          <c:showSerName val="0"/>
          <c:showPercent val="0"/>
          <c:showBubbleSize val="0"/>
        </c:dLbls>
        <c:marker val="1"/>
        <c:smooth val="0"/>
        <c:axId val="62062592"/>
        <c:axId val="62064512"/>
      </c:lineChart>
      <c:dateAx>
        <c:axId val="62062592"/>
        <c:scaling>
          <c:orientation val="minMax"/>
        </c:scaling>
        <c:delete val="1"/>
        <c:axPos val="b"/>
        <c:numFmt formatCode="ge" sourceLinked="1"/>
        <c:majorTickMark val="none"/>
        <c:minorTickMark val="none"/>
        <c:tickLblPos val="none"/>
        <c:crossAx val="62064512"/>
        <c:crosses val="autoZero"/>
        <c:auto val="1"/>
        <c:lblOffset val="100"/>
        <c:baseTimeUnit val="years"/>
      </c:dateAx>
      <c:valAx>
        <c:axId val="62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宜野座村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5916</v>
      </c>
      <c r="AM8" s="47"/>
      <c r="AN8" s="47"/>
      <c r="AO8" s="47"/>
      <c r="AP8" s="47"/>
      <c r="AQ8" s="47"/>
      <c r="AR8" s="47"/>
      <c r="AS8" s="47"/>
      <c r="AT8" s="43">
        <f>データ!S6</f>
        <v>31.3</v>
      </c>
      <c r="AU8" s="43"/>
      <c r="AV8" s="43"/>
      <c r="AW8" s="43"/>
      <c r="AX8" s="43"/>
      <c r="AY8" s="43"/>
      <c r="AZ8" s="43"/>
      <c r="BA8" s="43"/>
      <c r="BB8" s="43">
        <f>データ!T6</f>
        <v>189.01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98.61</v>
      </c>
      <c r="Q10" s="43"/>
      <c r="R10" s="43"/>
      <c r="S10" s="43"/>
      <c r="T10" s="43"/>
      <c r="U10" s="43"/>
      <c r="V10" s="43"/>
      <c r="W10" s="43">
        <f>データ!P6</f>
        <v>96.96</v>
      </c>
      <c r="X10" s="43"/>
      <c r="Y10" s="43"/>
      <c r="Z10" s="43"/>
      <c r="AA10" s="43"/>
      <c r="AB10" s="43"/>
      <c r="AC10" s="43"/>
      <c r="AD10" s="47">
        <f>データ!Q6</f>
        <v>1576</v>
      </c>
      <c r="AE10" s="47"/>
      <c r="AF10" s="47"/>
      <c r="AG10" s="47"/>
      <c r="AH10" s="47"/>
      <c r="AI10" s="47"/>
      <c r="AJ10" s="47"/>
      <c r="AK10" s="2"/>
      <c r="AL10" s="47">
        <f>データ!U6</f>
        <v>5800</v>
      </c>
      <c r="AM10" s="47"/>
      <c r="AN10" s="47"/>
      <c r="AO10" s="47"/>
      <c r="AP10" s="47"/>
      <c r="AQ10" s="47"/>
      <c r="AR10" s="47"/>
      <c r="AS10" s="47"/>
      <c r="AT10" s="43">
        <f>データ!V6</f>
        <v>2.48</v>
      </c>
      <c r="AU10" s="43"/>
      <c r="AV10" s="43"/>
      <c r="AW10" s="43"/>
      <c r="AX10" s="43"/>
      <c r="AY10" s="43"/>
      <c r="AZ10" s="43"/>
      <c r="BA10" s="43"/>
      <c r="BB10" s="43">
        <f>データ!W6</f>
        <v>2338.71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473138</v>
      </c>
      <c r="D6" s="31">
        <f t="shared" si="3"/>
        <v>47</v>
      </c>
      <c r="E6" s="31">
        <f t="shared" si="3"/>
        <v>17</v>
      </c>
      <c r="F6" s="31">
        <f t="shared" si="3"/>
        <v>5</v>
      </c>
      <c r="G6" s="31">
        <f t="shared" si="3"/>
        <v>0</v>
      </c>
      <c r="H6" s="31" t="str">
        <f t="shared" si="3"/>
        <v>沖縄県　宜野座村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98.61</v>
      </c>
      <c r="P6" s="32">
        <f t="shared" si="3"/>
        <v>96.96</v>
      </c>
      <c r="Q6" s="32">
        <f t="shared" si="3"/>
        <v>1576</v>
      </c>
      <c r="R6" s="32">
        <f t="shared" si="3"/>
        <v>5916</v>
      </c>
      <c r="S6" s="32">
        <f t="shared" si="3"/>
        <v>31.3</v>
      </c>
      <c r="T6" s="32">
        <f t="shared" si="3"/>
        <v>189.01</v>
      </c>
      <c r="U6" s="32">
        <f t="shared" si="3"/>
        <v>5800</v>
      </c>
      <c r="V6" s="32">
        <f t="shared" si="3"/>
        <v>2.48</v>
      </c>
      <c r="W6" s="32">
        <f t="shared" si="3"/>
        <v>2338.71</v>
      </c>
      <c r="X6" s="33" t="str">
        <f>IF(X7="",NA(),X7)</f>
        <v>-</v>
      </c>
      <c r="Y6" s="33" t="str">
        <f t="shared" ref="Y6:AG6" si="4">IF(Y7="",NA(),Y7)</f>
        <v>-</v>
      </c>
      <c r="Z6" s="33">
        <f t="shared" si="4"/>
        <v>110.58</v>
      </c>
      <c r="AA6" s="33">
        <f t="shared" si="4"/>
        <v>107.43</v>
      </c>
      <c r="AB6" s="33">
        <f t="shared" si="4"/>
        <v>117.27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2">
        <f t="shared" si="7"/>
        <v>0</v>
      </c>
      <c r="BH6" s="32">
        <f t="shared" si="7"/>
        <v>0</v>
      </c>
      <c r="BI6" s="32">
        <f t="shared" si="7"/>
        <v>0</v>
      </c>
      <c r="BJ6" s="33" t="str">
        <f t="shared" si="7"/>
        <v>-</v>
      </c>
      <c r="BK6" s="33" t="str">
        <f t="shared" si="7"/>
        <v>-</v>
      </c>
      <c r="BL6" s="33">
        <f t="shared" si="7"/>
        <v>1126.77</v>
      </c>
      <c r="BM6" s="33">
        <f t="shared" si="7"/>
        <v>1044.8</v>
      </c>
      <c r="BN6" s="33">
        <f t="shared" si="7"/>
        <v>1081.8</v>
      </c>
      <c r="BO6" s="32" t="str">
        <f>IF(BO7="","",IF(BO7="-","【-】","【"&amp;SUBSTITUTE(TEXT(BO7,"#,##0.00"),"-","△")&amp;"】"))</f>
        <v>【1,015.77】</v>
      </c>
      <c r="BP6" s="33" t="str">
        <f>IF(BP7="",NA(),BP7)</f>
        <v>-</v>
      </c>
      <c r="BQ6" s="33" t="str">
        <f t="shared" ref="BQ6:BY6" si="8">IF(BQ7="",NA(),BQ7)</f>
        <v>-</v>
      </c>
      <c r="BR6" s="33">
        <f t="shared" si="8"/>
        <v>67.39</v>
      </c>
      <c r="BS6" s="33">
        <f t="shared" si="8"/>
        <v>64.3</v>
      </c>
      <c r="BT6" s="33">
        <f t="shared" si="8"/>
        <v>68.989999999999995</v>
      </c>
      <c r="BU6" s="33" t="str">
        <f t="shared" si="8"/>
        <v>-</v>
      </c>
      <c r="BV6" s="33" t="str">
        <f t="shared" si="8"/>
        <v>-</v>
      </c>
      <c r="BW6" s="33">
        <f t="shared" si="8"/>
        <v>50.9</v>
      </c>
      <c r="BX6" s="33">
        <f t="shared" si="8"/>
        <v>50.82</v>
      </c>
      <c r="BY6" s="33">
        <f t="shared" si="8"/>
        <v>52.19</v>
      </c>
      <c r="BZ6" s="32" t="str">
        <f>IF(BZ7="","",IF(BZ7="-","【-】","【"&amp;SUBSTITUTE(TEXT(BZ7,"#,##0.00"),"-","△")&amp;"】"))</f>
        <v>【52.78】</v>
      </c>
      <c r="CA6" s="33" t="str">
        <f>IF(CA7="",NA(),CA7)</f>
        <v>-</v>
      </c>
      <c r="CB6" s="33" t="str">
        <f t="shared" ref="CB6:CJ6" si="9">IF(CB7="",NA(),CB7)</f>
        <v>-</v>
      </c>
      <c r="CC6" s="33">
        <f t="shared" si="9"/>
        <v>125.55</v>
      </c>
      <c r="CD6" s="33">
        <f t="shared" si="9"/>
        <v>133.22</v>
      </c>
      <c r="CE6" s="33">
        <f t="shared" si="9"/>
        <v>128.4</v>
      </c>
      <c r="CF6" s="33" t="str">
        <f t="shared" si="9"/>
        <v>-</v>
      </c>
      <c r="CG6" s="33" t="str">
        <f t="shared" si="9"/>
        <v>-</v>
      </c>
      <c r="CH6" s="33">
        <f t="shared" si="9"/>
        <v>293.27</v>
      </c>
      <c r="CI6" s="33">
        <f t="shared" si="9"/>
        <v>300.52</v>
      </c>
      <c r="CJ6" s="33">
        <f t="shared" si="9"/>
        <v>296.14</v>
      </c>
      <c r="CK6" s="32" t="str">
        <f>IF(CK7="","",IF(CK7="-","【-】","【"&amp;SUBSTITUTE(TEXT(CK7,"#,##0.00"),"-","△")&amp;"】"))</f>
        <v>【289.81】</v>
      </c>
      <c r="CL6" s="33" t="str">
        <f>IF(CL7="",NA(),CL7)</f>
        <v>-</v>
      </c>
      <c r="CM6" s="33" t="str">
        <f t="shared" ref="CM6:CU6" si="10">IF(CM7="",NA(),CM7)</f>
        <v>-</v>
      </c>
      <c r="CN6" s="33">
        <f t="shared" si="10"/>
        <v>68.61</v>
      </c>
      <c r="CO6" s="33">
        <f t="shared" si="10"/>
        <v>63.54</v>
      </c>
      <c r="CP6" s="33">
        <f t="shared" si="10"/>
        <v>64.84</v>
      </c>
      <c r="CQ6" s="33" t="str">
        <f t="shared" si="10"/>
        <v>-</v>
      </c>
      <c r="CR6" s="33" t="str">
        <f t="shared" si="10"/>
        <v>-</v>
      </c>
      <c r="CS6" s="33">
        <f t="shared" si="10"/>
        <v>53.78</v>
      </c>
      <c r="CT6" s="33">
        <f t="shared" si="10"/>
        <v>53.24</v>
      </c>
      <c r="CU6" s="33">
        <f t="shared" si="10"/>
        <v>52.31</v>
      </c>
      <c r="CV6" s="32" t="str">
        <f>IF(CV7="","",IF(CV7="-","【-】","【"&amp;SUBSTITUTE(TEXT(CV7,"#,##0.00"),"-","△")&amp;"】"))</f>
        <v>【52.74】</v>
      </c>
      <c r="CW6" s="33" t="str">
        <f>IF(CW7="",NA(),CW7)</f>
        <v>-</v>
      </c>
      <c r="CX6" s="33" t="str">
        <f t="shared" ref="CX6:DF6" si="11">IF(CX7="",NA(),CX7)</f>
        <v>-</v>
      </c>
      <c r="CY6" s="33">
        <f t="shared" si="11"/>
        <v>95.81</v>
      </c>
      <c r="CZ6" s="33">
        <f t="shared" si="11"/>
        <v>97.5</v>
      </c>
      <c r="DA6" s="33">
        <f t="shared" si="11"/>
        <v>97.62</v>
      </c>
      <c r="DB6" s="33" t="str">
        <f t="shared" si="11"/>
        <v>-</v>
      </c>
      <c r="DC6" s="33" t="str">
        <f t="shared" si="11"/>
        <v>-</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2">
        <f t="shared" si="14"/>
        <v>0</v>
      </c>
      <c r="EG6" s="32">
        <f t="shared" si="14"/>
        <v>0</v>
      </c>
      <c r="EH6" s="33">
        <f t="shared" si="14"/>
        <v>1.89</v>
      </c>
      <c r="EI6" s="33" t="str">
        <f t="shared" si="14"/>
        <v>-</v>
      </c>
      <c r="EJ6" s="33" t="str">
        <f t="shared" si="14"/>
        <v>-</v>
      </c>
      <c r="EK6" s="33">
        <f t="shared" si="14"/>
        <v>0.03</v>
      </c>
      <c r="EL6" s="33">
        <f t="shared" si="14"/>
        <v>0.02</v>
      </c>
      <c r="EM6" s="33">
        <f t="shared" si="14"/>
        <v>0.01</v>
      </c>
      <c r="EN6" s="32" t="str">
        <f>IF(EN7="","",IF(EN7="-","【-】","【"&amp;SUBSTITUTE(TEXT(EN7,"#,##0.00"),"-","△")&amp;"】"))</f>
        <v>【0.03】</v>
      </c>
    </row>
    <row r="7" spans="1:144" s="34" customFormat="1">
      <c r="A7" s="26"/>
      <c r="B7" s="35">
        <v>2015</v>
      </c>
      <c r="C7" s="35">
        <v>473138</v>
      </c>
      <c r="D7" s="35">
        <v>47</v>
      </c>
      <c r="E7" s="35">
        <v>17</v>
      </c>
      <c r="F7" s="35">
        <v>5</v>
      </c>
      <c r="G7" s="35">
        <v>0</v>
      </c>
      <c r="H7" s="35" t="s">
        <v>96</v>
      </c>
      <c r="I7" s="35" t="s">
        <v>97</v>
      </c>
      <c r="J7" s="35" t="s">
        <v>98</v>
      </c>
      <c r="K7" s="35" t="s">
        <v>99</v>
      </c>
      <c r="L7" s="35" t="s">
        <v>100</v>
      </c>
      <c r="M7" s="36" t="s">
        <v>101</v>
      </c>
      <c r="N7" s="36" t="s">
        <v>102</v>
      </c>
      <c r="O7" s="36">
        <v>98.61</v>
      </c>
      <c r="P7" s="36">
        <v>96.96</v>
      </c>
      <c r="Q7" s="36">
        <v>1576</v>
      </c>
      <c r="R7" s="36">
        <v>5916</v>
      </c>
      <c r="S7" s="36">
        <v>31.3</v>
      </c>
      <c r="T7" s="36">
        <v>189.01</v>
      </c>
      <c r="U7" s="36">
        <v>5800</v>
      </c>
      <c r="V7" s="36">
        <v>2.48</v>
      </c>
      <c r="W7" s="36">
        <v>2338.71</v>
      </c>
      <c r="X7" s="36" t="s">
        <v>101</v>
      </c>
      <c r="Y7" s="36" t="s">
        <v>101</v>
      </c>
      <c r="Z7" s="36">
        <v>110.58</v>
      </c>
      <c r="AA7" s="36">
        <v>107.43</v>
      </c>
      <c r="AB7" s="36">
        <v>117.27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v>0</v>
      </c>
      <c r="BH7" s="36">
        <v>0</v>
      </c>
      <c r="BI7" s="36">
        <v>0</v>
      </c>
      <c r="BJ7" s="36" t="s">
        <v>101</v>
      </c>
      <c r="BK7" s="36" t="s">
        <v>101</v>
      </c>
      <c r="BL7" s="36">
        <v>1126.77</v>
      </c>
      <c r="BM7" s="36">
        <v>1044.8</v>
      </c>
      <c r="BN7" s="36">
        <v>1081.8</v>
      </c>
      <c r="BO7" s="36">
        <v>1015.77</v>
      </c>
      <c r="BP7" s="36" t="s">
        <v>101</v>
      </c>
      <c r="BQ7" s="36" t="s">
        <v>101</v>
      </c>
      <c r="BR7" s="36">
        <v>67.39</v>
      </c>
      <c r="BS7" s="36">
        <v>64.3</v>
      </c>
      <c r="BT7" s="36">
        <v>68.989999999999995</v>
      </c>
      <c r="BU7" s="36" t="s">
        <v>101</v>
      </c>
      <c r="BV7" s="36" t="s">
        <v>101</v>
      </c>
      <c r="BW7" s="36">
        <v>50.9</v>
      </c>
      <c r="BX7" s="36">
        <v>50.82</v>
      </c>
      <c r="BY7" s="36">
        <v>52.19</v>
      </c>
      <c r="BZ7" s="36">
        <v>52.78</v>
      </c>
      <c r="CA7" s="36" t="s">
        <v>101</v>
      </c>
      <c r="CB7" s="36" t="s">
        <v>101</v>
      </c>
      <c r="CC7" s="36">
        <v>125.55</v>
      </c>
      <c r="CD7" s="36">
        <v>133.22</v>
      </c>
      <c r="CE7" s="36">
        <v>128.4</v>
      </c>
      <c r="CF7" s="36" t="s">
        <v>101</v>
      </c>
      <c r="CG7" s="36" t="s">
        <v>101</v>
      </c>
      <c r="CH7" s="36">
        <v>293.27</v>
      </c>
      <c r="CI7" s="36">
        <v>300.52</v>
      </c>
      <c r="CJ7" s="36">
        <v>296.14</v>
      </c>
      <c r="CK7" s="36">
        <v>289.81</v>
      </c>
      <c r="CL7" s="36" t="s">
        <v>101</v>
      </c>
      <c r="CM7" s="36" t="s">
        <v>101</v>
      </c>
      <c r="CN7" s="36">
        <v>68.61</v>
      </c>
      <c r="CO7" s="36">
        <v>63.54</v>
      </c>
      <c r="CP7" s="36">
        <v>64.84</v>
      </c>
      <c r="CQ7" s="36" t="s">
        <v>101</v>
      </c>
      <c r="CR7" s="36" t="s">
        <v>101</v>
      </c>
      <c r="CS7" s="36">
        <v>53.78</v>
      </c>
      <c r="CT7" s="36">
        <v>53.24</v>
      </c>
      <c r="CU7" s="36">
        <v>52.31</v>
      </c>
      <c r="CV7" s="36">
        <v>52.74</v>
      </c>
      <c r="CW7" s="36" t="s">
        <v>101</v>
      </c>
      <c r="CX7" s="36" t="s">
        <v>101</v>
      </c>
      <c r="CY7" s="36">
        <v>95.81</v>
      </c>
      <c r="CZ7" s="36">
        <v>97.5</v>
      </c>
      <c r="DA7" s="36">
        <v>97.62</v>
      </c>
      <c r="DB7" s="36" t="s">
        <v>101</v>
      </c>
      <c r="DC7" s="36" t="s">
        <v>101</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v>0</v>
      </c>
      <c r="EG7" s="36">
        <v>0</v>
      </c>
      <c r="EH7" s="36">
        <v>1.89</v>
      </c>
      <c r="EI7" s="36" t="s">
        <v>101</v>
      </c>
      <c r="EJ7" s="36" t="s">
        <v>101</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2017-02-08T03:17:02Z</dcterms:created>
  <dcterms:modified xsi:type="dcterms:W3CDTF">2017-02-21T05:47:05Z</dcterms:modified>
  <cp:category/>
</cp:coreProperties>
</file>