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<sst xmlns="http://schemas.openxmlformats.org/spreadsheetml/2006/main" count="217" uniqueCount="107">
  <si>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</si>
  <si>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</si>
  <si>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</si>
  <si>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</si>
  <si>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</si>
  <si>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</si>
  <si>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</si>
  <si>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</si>
  <si>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</si>
  <si>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</si>
  <si>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</si>
  <si>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</si>
  <si>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</si>
  <si>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</si>
  <si>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</si>
  <si>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</si>
  <si>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</si>
  <si>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</si>
  <si>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</si>
  <si>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</si>
  <si>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</si>
  <si>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</si>
  <si>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</si>
  <si>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</si>
  <si>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</si>
  <si>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</si>
  <si>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</si>
  <si>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</si>
  <si>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</si>
  <si>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</si>
  <si>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</si>
  <si>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</si>
  <si>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</si>
  <si>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</si>
  <si>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</si>
  <si>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</si>
  <si>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</si>
  <si>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</si>
  <si>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</si>
  <si>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</si>
  <si>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</si>
  <si>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</si>
  <si>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</si>
  <si>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</si>
  <si>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</si>
  <si>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</si>
  <si>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</si>
  <si>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</si>
  <si>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</si>
  <si>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</si>
  <si>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</si>
  <si>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</si>
  <si>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</si>
  <si>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</si>
  <si>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</si>
  <si>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</si>
  <si>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</si>
  <si>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</si>
  <si>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</si>
  <si>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</si>
  <si>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</si>
  <si>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</si>
  <si>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</si>
  <si>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</si>
  <si>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</si>
  <si>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</si>
  <si>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</si>
  <si>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</si>
  <si>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</si>
  <si>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</si>
  <si>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</si>
  <si>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</si>
  <si>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</si>
  <si>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</si>
  <si>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</si>
  <si>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</si>
  <si>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</si>
  <si>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</si>
  <si>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</si>
  <si>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</si>
  <si>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</si>
  <si>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</si>
  <si>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</si>
  <si>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</si>
  <si>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</si>
  <si>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</si>
  <si>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</si>
  <si>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</si>
  <si>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</si>
  <si>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</si>
  <si>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</si>
  <si>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</si>
  <si>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</si>
  <si>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宜野座村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</si>
  <si>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</si>
  <si>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</si>
  <si>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</si>
  <si>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</si>
  <si>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</si>
  <si>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</si>
  <si>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</si>
  <si>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</si>
  <si>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</si>
  <si>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</si>
  <si>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黒字となっており、また平均値を上回っていることから健全な状況といえるが、損の一般財源からの繰入によることが大きく、今後の施設投資等に係る費用を確保するには、更なる費用削減に取り組む必要がある。　　　　　　　　　　　　　　②５箇年間０％を達成しており、経営の健全化に寄与している。　　　　　　　　　　　　　　　　　　　③平成２６年から新会計基準の適用になり、負債額が大幅に増額したため比率が急落した。　　　　　　　　④類似団体平均値より高い値である。これは村独自で浄水場を整備しているためである。　　　　　　　　　　　　　⑤平成２１年に料金改定を行っているが十分な料金水準とは言えず料金回収率は平均値を下回っている。　　　　　　　　　　　　　　　　　　　　　　　　　⑥類似団体平均値より高価となっている。これは、村独自で浄水場の整備等をしているため、その費用があるためである。　　　　　　　　　　　　　　　　　　　⑦平成２５年度から類似団体平均を上回っているものの、これは平成２５年度から松田浄水場を停止していることからで、その理由としては戦車道路下の管路漏水が原因である。　　　　　　　　　　　　　　　⑧有収率については、これまで漏水調査等を行ってきたが７５％台と低い状況が続いている。引き続き漏水調査やメータ不感等といった原因を特定し改善を行っていく必要がある。</t>
    <rPh sb="1" eb="4">
      <t>カクネンド</t>
    </rPh>
    <rPh sb="5" eb="7">
      <t>シュウシ</t>
    </rPh>
    <rPh sb="8" eb="10">
      <t>クロジ</t>
    </rPh>
    <rPh sb="19" eb="22">
      <t>ヘイキンチ</t>
    </rPh>
    <rPh sb="23" eb="25">
      <t>ウワマワ</t>
    </rPh>
    <rPh sb="33" eb="35">
      <t>ケンゼン</t>
    </rPh>
    <rPh sb="36" eb="38">
      <t>ジョウキョウ</t>
    </rPh>
    <rPh sb="44" eb="45">
      <t>ソン</t>
    </rPh>
    <rPh sb="46" eb="48">
      <t>イッパン</t>
    </rPh>
    <rPh sb="48" eb="50">
      <t>ザイゲン</t>
    </rPh>
    <rPh sb="53" eb="55">
      <t>クリイレ</t>
    </rPh>
    <rPh sb="61" eb="62">
      <t>オオ</t>
    </rPh>
    <rPh sb="65" eb="67">
      <t>コンゴ</t>
    </rPh>
    <rPh sb="68" eb="70">
      <t>シセツ</t>
    </rPh>
    <rPh sb="70" eb="72">
      <t>トウシ</t>
    </rPh>
    <rPh sb="72" eb="73">
      <t>トウ</t>
    </rPh>
    <rPh sb="74" eb="75">
      <t>カカ</t>
    </rPh>
    <rPh sb="76" eb="78">
      <t>ヒヨウ</t>
    </rPh>
    <rPh sb="79" eb="81">
      <t>カクホ</t>
    </rPh>
    <rPh sb="86" eb="87">
      <t>サラ</t>
    </rPh>
    <rPh sb="89" eb="91">
      <t>ヒヨウ</t>
    </rPh>
    <rPh sb="91" eb="93">
      <t>サクゲン</t>
    </rPh>
    <rPh sb="94" eb="95">
      <t>ト</t>
    </rPh>
    <rPh sb="96" eb="97">
      <t>ク</t>
    </rPh>
    <rPh sb="98" eb="100">
      <t>ヒツヨウ</t>
    </rPh>
    <rPh sb="120" eb="123">
      <t>カネンカン</t>
    </rPh>
    <rPh sb="126" eb="128">
      <t>タッセイ</t>
    </rPh>
    <rPh sb="133" eb="135">
      <t>ケイエイ</t>
    </rPh>
    <rPh sb="136" eb="139">
      <t>ケンゼンカ</t>
    </rPh>
    <rPh sb="140" eb="142">
      <t>キヨ</t>
    </rPh>
    <rPh sb="167" eb="169">
      <t>ヘイセイ</t>
    </rPh>
    <rPh sb="171" eb="172">
      <t>ネン</t>
    </rPh>
    <rPh sb="174" eb="175">
      <t>シン</t>
    </rPh>
    <rPh sb="175" eb="177">
      <t>カイケイ</t>
    </rPh>
    <rPh sb="177" eb="179">
      <t>キジュン</t>
    </rPh>
    <rPh sb="180" eb="182">
      <t>テキヨウ</t>
    </rPh>
    <rPh sb="186" eb="188">
      <t>フサイ</t>
    </rPh>
    <rPh sb="188" eb="189">
      <t>ガク</t>
    </rPh>
    <rPh sb="190" eb="192">
      <t>オオハバ</t>
    </rPh>
    <rPh sb="193" eb="195">
      <t>ゾウガク</t>
    </rPh>
    <rPh sb="199" eb="201">
      <t>ヒリツ</t>
    </rPh>
    <rPh sb="202" eb="204">
      <t>キュウラク</t>
    </rPh>
    <rPh sb="216" eb="218">
      <t>ルイジ</t>
    </rPh>
    <rPh sb="218" eb="220">
      <t>ダンタイ</t>
    </rPh>
    <rPh sb="220" eb="223">
      <t>ヘイキンチ</t>
    </rPh>
    <rPh sb="225" eb="226">
      <t>タカ</t>
    </rPh>
    <rPh sb="227" eb="228">
      <t>アタイ</t>
    </rPh>
    <rPh sb="235" eb="236">
      <t>ソン</t>
    </rPh>
    <rPh sb="236" eb="238">
      <t>ドクジ</t>
    </rPh>
    <rPh sb="239" eb="242">
      <t>ジョウスイジョウ</t>
    </rPh>
    <rPh sb="243" eb="245">
      <t>セイビ</t>
    </rPh>
    <rPh sb="269" eb="271">
      <t>ヘイセイ</t>
    </rPh>
    <rPh sb="273" eb="274">
      <t>ネン</t>
    </rPh>
    <rPh sb="275" eb="277">
      <t>リョウキン</t>
    </rPh>
    <rPh sb="277" eb="279">
      <t>カイテイ</t>
    </rPh>
    <rPh sb="280" eb="281">
      <t>オコナ</t>
    </rPh>
    <rPh sb="286" eb="288">
      <t>ジュウブン</t>
    </rPh>
    <rPh sb="289" eb="291">
      <t>リョウキン</t>
    </rPh>
    <rPh sb="291" eb="293">
      <t>スイジュン</t>
    </rPh>
    <rPh sb="295" eb="296">
      <t>イ</t>
    </rPh>
    <rPh sb="298" eb="300">
      <t>リョウキン</t>
    </rPh>
    <rPh sb="300" eb="302">
      <t>カイシュウ</t>
    </rPh>
    <rPh sb="302" eb="303">
      <t>リツ</t>
    </rPh>
    <rPh sb="304" eb="307">
      <t>ヘイキンチ</t>
    </rPh>
    <rPh sb="308" eb="310">
      <t>シタマワ</t>
    </rPh>
    <rPh sb="341" eb="343">
      <t>ルイジ</t>
    </rPh>
    <rPh sb="343" eb="345">
      <t>ダンタイ</t>
    </rPh>
    <rPh sb="345" eb="348">
      <t>ヘイキンチ</t>
    </rPh>
    <rPh sb="350" eb="352">
      <t>コウカ</t>
    </rPh>
    <rPh sb="363" eb="364">
      <t>ソン</t>
    </rPh>
    <rPh sb="364" eb="366">
      <t>ドクジ</t>
    </rPh>
    <rPh sb="367" eb="370">
      <t>ジョウスイジョウ</t>
    </rPh>
    <rPh sb="371" eb="374">
      <t>セイビトウ</t>
    </rPh>
    <rPh sb="384" eb="386">
      <t>ヒヨウ</t>
    </rPh>
    <rPh sb="415" eb="417">
      <t>ヘイセイ</t>
    </rPh>
    <rPh sb="419" eb="421">
      <t>ネンド</t>
    </rPh>
    <rPh sb="423" eb="425">
      <t>ルイジ</t>
    </rPh>
    <rPh sb="425" eb="427">
      <t>ダンタイ</t>
    </rPh>
    <rPh sb="427" eb="429">
      <t>ヘイキン</t>
    </rPh>
    <rPh sb="430" eb="432">
      <t>ウワマワ</t>
    </rPh>
    <rPh sb="443" eb="445">
      <t>ヘイセイ</t>
    </rPh>
    <rPh sb="447" eb="449">
      <t>ネンド</t>
    </rPh>
    <rPh sb="451" eb="453">
      <t>マツダ</t>
    </rPh>
    <rPh sb="453" eb="456">
      <t>ジョウスイジョウ</t>
    </rPh>
    <rPh sb="457" eb="459">
      <t>テイシ</t>
    </rPh>
    <rPh sb="471" eb="473">
      <t>リユウ</t>
    </rPh>
    <rPh sb="477" eb="479">
      <t>センシャ</t>
    </rPh>
    <rPh sb="479" eb="481">
      <t>ドウロ</t>
    </rPh>
    <rPh sb="481" eb="482">
      <t>シタ</t>
    </rPh>
    <rPh sb="483" eb="485">
      <t>カンロ</t>
    </rPh>
    <rPh sb="485" eb="487">
      <t>ロウスイ</t>
    </rPh>
    <rPh sb="488" eb="490">
      <t>ゲンイン</t>
    </rPh>
    <rPh sb="510" eb="511">
      <t>ユウ</t>
    </rPh>
    <rPh sb="511" eb="512">
      <t>シュウ</t>
    </rPh>
    <rPh sb="512" eb="513">
      <t>リツ</t>
    </rPh>
    <rPh sb="523" eb="525">
      <t>ロウスイ</t>
    </rPh>
    <rPh sb="525" eb="527">
      <t>チョウサ</t>
    </rPh>
    <rPh sb="527" eb="528">
      <t>トウ</t>
    </rPh>
    <rPh sb="529" eb="530">
      <t>オコナ</t>
    </rPh>
    <rPh sb="538" eb="539">
      <t>ダイ</t>
    </rPh>
    <rPh sb="540" eb="541">
      <t>ヒク</t>
    </rPh>
    <rPh sb="542" eb="544">
      <t>ジョウキョウ</t>
    </rPh>
    <rPh sb="545" eb="546">
      <t>ツヅ</t>
    </rPh>
    <rPh sb="551" eb="552">
      <t>ヒ</t>
    </rPh>
    <rPh sb="553" eb="554">
      <t>ツヅ</t>
    </rPh>
    <rPh sb="555" eb="557">
      <t>ロウスイ</t>
    </rPh>
    <rPh sb="557" eb="559">
      <t>チョウサ</t>
    </rPh>
    <rPh sb="563" eb="564">
      <t>フ</t>
    </rPh>
    <rPh sb="564" eb="565">
      <t>カン</t>
    </rPh>
    <rPh sb="565" eb="566">
      <t>トウ</t>
    </rPh>
    <rPh sb="570" eb="572">
      <t>ゲンイン</t>
    </rPh>
    <rPh sb="573" eb="575">
      <t>トクテイ</t>
    </rPh>
    <rPh sb="576" eb="578">
      <t>カイゼン</t>
    </rPh>
    <rPh sb="579" eb="580">
      <t>オコナ</t>
    </rPh>
    <rPh sb="584" eb="586">
      <t>ヒツヨウ</t>
    </rPh>
    <phoneticPr fontId="4"/>
  </si>
  <si>
    <t>①平成２６年から新会計基準の適用になり有形固定資産減価償却累計額が大幅に増額したため比率があがった。　　　　　　　　　　　　　　　　　　　　　　②配水管の計画的更新にむけた計画調査を平成２７年度から行っており、今後の更新につなげていきたい。　　　　　　　　　　　　　　　　　　　　　　　③類似団体と比較して低い値となっている。配水管・浄水場や管路については、老朽化が進んでいる状況であることから計画的に管路の更新が必要である。</t>
    <rPh sb="1" eb="3">
      <t>ヘイセイ</t>
    </rPh>
    <rPh sb="5" eb="6">
      <t>ネン</t>
    </rPh>
    <rPh sb="8" eb="9">
      <t>シン</t>
    </rPh>
    <rPh sb="9" eb="11">
      <t>カイケイ</t>
    </rPh>
    <rPh sb="11" eb="13">
      <t>キジュン</t>
    </rPh>
    <rPh sb="14" eb="16">
      <t>テキヨウ</t>
    </rPh>
    <rPh sb="19" eb="21">
      <t>ユウケイ</t>
    </rPh>
    <rPh sb="21" eb="23">
      <t>コテイ</t>
    </rPh>
    <rPh sb="23" eb="25">
      <t>シサン</t>
    </rPh>
    <rPh sb="25" eb="27">
      <t>ゲンカ</t>
    </rPh>
    <rPh sb="27" eb="29">
      <t>ショウキャク</t>
    </rPh>
    <rPh sb="29" eb="32">
      <t>ルイケイガク</t>
    </rPh>
    <rPh sb="33" eb="35">
      <t>オオハバ</t>
    </rPh>
    <rPh sb="36" eb="38">
      <t>ゾウガク</t>
    </rPh>
    <rPh sb="42" eb="44">
      <t>ヒリツ</t>
    </rPh>
    <rPh sb="73" eb="76">
      <t>ハイスイカン</t>
    </rPh>
    <rPh sb="77" eb="80">
      <t>ケイカクテキ</t>
    </rPh>
    <rPh sb="80" eb="82">
      <t>コウシン</t>
    </rPh>
    <rPh sb="86" eb="88">
      <t>ケイカク</t>
    </rPh>
    <rPh sb="88" eb="90">
      <t>チョウサ</t>
    </rPh>
    <rPh sb="91" eb="93">
      <t>ヘイセイ</t>
    </rPh>
    <rPh sb="95" eb="97">
      <t>ネンド</t>
    </rPh>
    <rPh sb="99" eb="100">
      <t>オコナ</t>
    </rPh>
    <rPh sb="105" eb="107">
      <t>コンゴ</t>
    </rPh>
    <rPh sb="108" eb="110">
      <t>コウシン</t>
    </rPh>
    <rPh sb="144" eb="146">
      <t>ルイジ</t>
    </rPh>
    <rPh sb="146" eb="148">
      <t>ダンタイ</t>
    </rPh>
    <rPh sb="149" eb="151">
      <t>ヒカク</t>
    </rPh>
    <rPh sb="153" eb="154">
      <t>ヒク</t>
    </rPh>
    <rPh sb="155" eb="156">
      <t>アタイ</t>
    </rPh>
    <rPh sb="163" eb="166">
      <t>ハイスイカン</t>
    </rPh>
    <rPh sb="167" eb="170">
      <t>ジョウスイジョウ</t>
    </rPh>
    <rPh sb="171" eb="173">
      <t>カンロ</t>
    </rPh>
    <rPh sb="179" eb="182">
      <t>ロウキュウカ</t>
    </rPh>
    <rPh sb="183" eb="184">
      <t>スス</t>
    </rPh>
    <rPh sb="188" eb="190">
      <t>ジョウキョウ</t>
    </rPh>
    <rPh sb="197" eb="200">
      <t>ケイカクテキ</t>
    </rPh>
    <rPh sb="201" eb="203">
      <t>カンロ</t>
    </rPh>
    <rPh sb="204" eb="206">
      <t>コウシン</t>
    </rPh>
    <rPh sb="207" eb="209">
      <t>ヒツヨウ</t>
    </rPh>
    <phoneticPr fontId="4"/>
  </si>
  <si>
    <t>施設や経営面での効率化を図るとともに、更新等の財源の確保や経営に与える影響等を踏まえた分析を行い、必要に応じて経営改善の実施や投資計画等の見直しなどを行い、老朽化した施設や管路の更新に向けて計画的に行う必要がある。</t>
    <rPh sb="0" eb="2">
      <t>シセツ</t>
    </rPh>
    <rPh sb="3" eb="5">
      <t>ケイエイ</t>
    </rPh>
    <rPh sb="5" eb="6">
      <t>メン</t>
    </rPh>
    <rPh sb="8" eb="11">
      <t>コウリツカ</t>
    </rPh>
    <rPh sb="12" eb="13">
      <t>ハカ</t>
    </rPh>
    <rPh sb="19" eb="22">
      <t>コウシントウ</t>
    </rPh>
    <rPh sb="23" eb="25">
      <t>ザイゲン</t>
    </rPh>
    <rPh sb="26" eb="28">
      <t>カクホ</t>
    </rPh>
    <rPh sb="29" eb="31">
      <t>ケイエイ</t>
    </rPh>
    <rPh sb="32" eb="33">
      <t>アタ</t>
    </rPh>
    <rPh sb="35" eb="38">
      <t>エイキョウトウ</t>
    </rPh>
    <rPh sb="39" eb="40">
      <t>フ</t>
    </rPh>
    <rPh sb="43" eb="45">
      <t>ブンセキ</t>
    </rPh>
    <rPh sb="46" eb="47">
      <t>オコナ</t>
    </rPh>
    <rPh sb="49" eb="51">
      <t>ヒツヨウ</t>
    </rPh>
    <rPh sb="52" eb="53">
      <t>オウ</t>
    </rPh>
    <rPh sb="55" eb="57">
      <t>ケイエイ</t>
    </rPh>
    <rPh sb="57" eb="59">
      <t>カイゼン</t>
    </rPh>
    <rPh sb="60" eb="62">
      <t>ジッシ</t>
    </rPh>
    <rPh sb="63" eb="65">
      <t>トウシ</t>
    </rPh>
    <rPh sb="65" eb="68">
      <t>ケイカクトウ</t>
    </rPh>
    <rPh sb="69" eb="71">
      <t>ミナオ</t>
    </rPh>
    <rPh sb="75" eb="76">
      <t>オコナ</t>
    </rPh>
    <rPh sb="78" eb="81">
      <t>ロウキュウカ</t>
    </rPh>
    <rPh sb="83" eb="85">
      <t>シセツ</t>
    </rPh>
    <rPh sb="86" eb="88">
      <t>カンロ</t>
    </rPh>
    <rPh sb="89" eb="91">
      <t>コウシン</t>
    </rPh>
    <rPh sb="92" eb="93">
      <t>ム</t>
    </rPh>
    <rPh sb="95" eb="98">
      <t>ケイカクテキ</t>
    </rPh>
    <rPh sb="99" eb="100">
      <t>オコナ</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</si>
</sst>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0.17</c:v>
                </c:pt>
                <c:pt idx="3" formatCode="#,##0.00;&quot;△&quot;#,##0.00;&quot;-&quot;">
                  <c:v>0.33</c:v>
                </c:pt>
                <c:pt idx="4">
                  <c:v>0</c:v>
                </c:pt>
              </c:numCache>
            </c:numRef>
          </c:val>
        </c:ser>
        <c:dLbls>
          <c:showLegendKey val="0"/>
          <c:showVal val="0"/>
          <c:showCatName val="0"/>
          <c:showSerName val="0"/>
          <c:showPercent val="0"/>
          <c:showBubbleSize val="0"/>
        </c:dLbls>
        <c:gapWidth val="150"/>
        <c:axId val="49970176"/>
        <c:axId val="499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9970176"/>
        <c:axId val="49976448"/>
      </c:lineChart>
      <c:dateAx>
        <c:axId val="49970176"/>
        <c:scaling>
          <c:orientation val="minMax"/>
        </c:scaling>
        <c:delete val="1"/>
        <c:axPos val="b"/>
        <c:numFmt formatCode="ge" sourceLinked="1"/>
        <c:majorTickMark val="none"/>
        <c:minorTickMark val="none"/>
        <c:tickLblPos val="none"/>
        <c:crossAx val="49976448"/>
        <c:crosses val="autoZero"/>
        <c:auto val="1"/>
        <c:lblOffset val="100"/>
        <c:baseTimeUnit val="years"/>
      </c:dateAx>
      <c:valAx>
        <c:axId val="499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120.35</c:v>
                </c:pt>
                <c:pt idx="1">
                  <c:v>123.43</c:v>
                </c:pt>
                <c:pt idx="2">
                  <c:v>116.53</c:v>
                </c:pt>
                <c:pt idx="3">
                  <c:v>115.48</c:v>
                </c:pt>
                <c:pt idx="4">
                  <c:v>113.05</c:v>
                </c:pt>
              </c:numCache>
            </c:numRef>
          </c:val>
        </c:ser>
        <c:dLbls>
          <c:showLegendKey val="0"/>
          <c:showVal val="0"/>
          <c:showCatName val="0"/>
          <c:showSerName val="0"/>
          <c:showPercent val="0"/>
          <c:showBubbleSize val="0"/>
        </c:dLbls>
        <c:gapWidth val="150"/>
        <c:axId val="49990272"/>
        <c:axId val="62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9990272"/>
        <c:axId val="62984960"/>
      </c:lineChart>
      <c:dateAx>
        <c:axId val="49990272"/>
        <c:scaling>
          <c:orientation val="minMax"/>
        </c:scaling>
        <c:delete val="1"/>
        <c:axPos val="b"/>
        <c:numFmt formatCode="ge" sourceLinked="1"/>
        <c:majorTickMark val="none"/>
        <c:minorTickMark val="none"/>
        <c:tickLblPos val="none"/>
        <c:crossAx val="62984960"/>
        <c:crosses val="autoZero"/>
        <c:auto val="1"/>
        <c:lblOffset val="100"/>
        <c:baseTimeUnit val="years"/>
      </c:dateAx>
      <c:valAx>
        <c:axId val="6298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25.69</c:v>
                </c:pt>
                <c:pt idx="1">
                  <c:v>26.71</c:v>
                </c:pt>
                <c:pt idx="2">
                  <c:v>27.7</c:v>
                </c:pt>
                <c:pt idx="3">
                  <c:v>59.39</c:v>
                </c:pt>
                <c:pt idx="4">
                  <c:v>61.14</c:v>
                </c:pt>
              </c:numCache>
            </c:numRef>
          </c:val>
        </c:ser>
        <c:dLbls>
          <c:showLegendKey val="0"/>
          <c:showVal val="0"/>
          <c:showCatName val="0"/>
          <c:showSerName val="0"/>
          <c:showPercent val="0"/>
          <c:showBubbleSize val="0"/>
        </c:dLbls>
        <c:gapWidth val="150"/>
        <c:axId val="63015168"/>
        <c:axId val="63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63015168"/>
        <c:axId val="63017344"/>
      </c:lineChart>
      <c:dateAx>
        <c:axId val="63015168"/>
        <c:scaling>
          <c:orientation val="minMax"/>
        </c:scaling>
        <c:delete val="1"/>
        <c:axPos val="b"/>
        <c:numFmt formatCode="ge" sourceLinked="1"/>
        <c:majorTickMark val="none"/>
        <c:minorTickMark val="none"/>
        <c:tickLblPos val="none"/>
        <c:crossAx val="63017344"/>
        <c:crosses val="autoZero"/>
        <c:auto val="1"/>
        <c:lblOffset val="100"/>
        <c:baseTimeUnit val="years"/>
      </c:dateAx>
      <c:valAx>
        <c:axId val="63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057280"/>
        <c:axId val="63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63057280"/>
        <c:axId val="63059456"/>
      </c:lineChart>
      <c:dateAx>
        <c:axId val="63057280"/>
        <c:scaling>
          <c:orientation val="minMax"/>
        </c:scaling>
        <c:delete val="1"/>
        <c:axPos val="b"/>
        <c:numFmt formatCode="ge" sourceLinked="1"/>
        <c:majorTickMark val="none"/>
        <c:minorTickMark val="none"/>
        <c:tickLblPos val="none"/>
        <c:crossAx val="63059456"/>
        <c:crosses val="autoZero"/>
        <c:auto val="1"/>
        <c:lblOffset val="100"/>
        <c:baseTimeUnit val="years"/>
      </c:dateAx>
      <c:valAx>
        <c:axId val="63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090688"/>
        <c:axId val="630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63090688"/>
        <c:axId val="63092608"/>
      </c:lineChart>
      <c:dateAx>
        <c:axId val="63090688"/>
        <c:scaling>
          <c:orientation val="minMax"/>
        </c:scaling>
        <c:delete val="1"/>
        <c:axPos val="b"/>
        <c:numFmt formatCode="ge" sourceLinked="1"/>
        <c:majorTickMark val="none"/>
        <c:minorTickMark val="none"/>
        <c:tickLblPos val="none"/>
        <c:crossAx val="63092608"/>
        <c:crosses val="autoZero"/>
        <c:auto val="1"/>
        <c:lblOffset val="100"/>
        <c:baseTimeUnit val="years"/>
      </c:dateAx>
      <c:valAx>
        <c:axId val="6309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0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62618.11</c:v>
                </c:pt>
                <c:pt idx="1">
                  <c:v>16660.189999999999</c:v>
                </c:pt>
                <c:pt idx="2">
                  <c:v>50108.33</c:v>
                </c:pt>
                <c:pt idx="3">
                  <c:v>572.66</c:v>
                </c:pt>
                <c:pt idx="4">
                  <c:v>554.21</c:v>
                </c:pt>
              </c:numCache>
            </c:numRef>
          </c:val>
        </c:ser>
        <c:dLbls>
          <c:showLegendKey val="0"/>
          <c:showVal val="0"/>
          <c:showCatName val="0"/>
          <c:showSerName val="0"/>
          <c:showPercent val="0"/>
          <c:showBubbleSize val="0"/>
        </c:dLbls>
        <c:gapWidth val="150"/>
        <c:axId val="63114624"/>
        <c:axId val="631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63114624"/>
        <c:axId val="63129088"/>
      </c:lineChart>
      <c:dateAx>
        <c:axId val="63114624"/>
        <c:scaling>
          <c:orientation val="minMax"/>
        </c:scaling>
        <c:delete val="1"/>
        <c:axPos val="b"/>
        <c:numFmt formatCode="ge" sourceLinked="1"/>
        <c:majorTickMark val="none"/>
        <c:minorTickMark val="none"/>
        <c:tickLblPos val="none"/>
        <c:crossAx val="63129088"/>
        <c:crosses val="autoZero"/>
        <c:auto val="1"/>
        <c:lblOffset val="100"/>
        <c:baseTimeUnit val="years"/>
      </c:dateAx>
      <c:valAx>
        <c:axId val="6312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719.61</c:v>
                </c:pt>
                <c:pt idx="1">
                  <c:v>656.28</c:v>
                </c:pt>
                <c:pt idx="2">
                  <c:v>601.71</c:v>
                </c:pt>
                <c:pt idx="3">
                  <c:v>573.35</c:v>
                </c:pt>
                <c:pt idx="4">
                  <c:v>540.17999999999995</c:v>
                </c:pt>
              </c:numCache>
            </c:numRef>
          </c:val>
        </c:ser>
        <c:dLbls>
          <c:showLegendKey val="0"/>
          <c:showVal val="0"/>
          <c:showCatName val="0"/>
          <c:showSerName val="0"/>
          <c:showPercent val="0"/>
          <c:showBubbleSize val="0"/>
        </c:dLbls>
        <c:gapWidth val="150"/>
        <c:axId val="63138816"/>
        <c:axId val="632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63138816"/>
        <c:axId val="63247488"/>
      </c:lineChart>
      <c:dateAx>
        <c:axId val="63138816"/>
        <c:scaling>
          <c:orientation val="minMax"/>
        </c:scaling>
        <c:delete val="1"/>
        <c:axPos val="b"/>
        <c:numFmt formatCode="ge" sourceLinked="1"/>
        <c:majorTickMark val="none"/>
        <c:minorTickMark val="none"/>
        <c:tickLblPos val="none"/>
        <c:crossAx val="63247488"/>
        <c:crosses val="autoZero"/>
        <c:auto val="1"/>
        <c:lblOffset val="100"/>
        <c:baseTimeUnit val="years"/>
      </c:dateAx>
      <c:valAx>
        <c:axId val="6324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65.430000000000007</c:v>
                </c:pt>
                <c:pt idx="1">
                  <c:v>66.010000000000005</c:v>
                </c:pt>
                <c:pt idx="2">
                  <c:v>64.7</c:v>
                </c:pt>
                <c:pt idx="3">
                  <c:v>63.72</c:v>
                </c:pt>
                <c:pt idx="4">
                  <c:v>61.33</c:v>
                </c:pt>
              </c:numCache>
            </c:numRef>
          </c:val>
        </c:ser>
        <c:dLbls>
          <c:showLegendKey val="0"/>
          <c:showVal val="0"/>
          <c:showCatName val="0"/>
          <c:showSerName val="0"/>
          <c:showPercent val="0"/>
          <c:showBubbleSize val="0"/>
        </c:dLbls>
        <c:gapWidth val="150"/>
        <c:axId val="63271680"/>
        <c:axId val="632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63271680"/>
        <c:axId val="63273600"/>
      </c:lineChart>
      <c:dateAx>
        <c:axId val="63271680"/>
        <c:scaling>
          <c:orientation val="minMax"/>
        </c:scaling>
        <c:delete val="1"/>
        <c:axPos val="b"/>
        <c:numFmt formatCode="ge" sourceLinked="1"/>
        <c:majorTickMark val="none"/>
        <c:minorTickMark val="none"/>
        <c:tickLblPos val="none"/>
        <c:crossAx val="63273600"/>
        <c:crosses val="autoZero"/>
        <c:auto val="1"/>
        <c:lblOffset val="100"/>
        <c:baseTimeUnit val="years"/>
      </c:dateAx>
      <c:valAx>
        <c:axId val="632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229.59</c:v>
                </c:pt>
                <c:pt idx="1">
                  <c:v>238.59</c:v>
                </c:pt>
                <c:pt idx="2">
                  <c:v>243.54</c:v>
                </c:pt>
                <c:pt idx="3">
                  <c:v>246.25</c:v>
                </c:pt>
                <c:pt idx="4">
                  <c:v>250.46</c:v>
                </c:pt>
              </c:numCache>
            </c:numRef>
          </c:val>
        </c:ser>
        <c:dLbls>
          <c:showLegendKey val="0"/>
          <c:showVal val="0"/>
          <c:showCatName val="0"/>
          <c:showSerName val="0"/>
          <c:showPercent val="0"/>
          <c:showBubbleSize val="0"/>
        </c:dLbls>
        <c:gapWidth val="150"/>
        <c:axId val="63303680"/>
        <c:axId val="63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63303680"/>
        <c:axId val="63305600"/>
      </c:lineChart>
      <c:dateAx>
        <c:axId val="63303680"/>
        <c:scaling>
          <c:orientation val="minMax"/>
        </c:scaling>
        <c:delete val="1"/>
        <c:axPos val="b"/>
        <c:numFmt formatCode="ge" sourceLinked="1"/>
        <c:majorTickMark val="none"/>
        <c:minorTickMark val="none"/>
        <c:tickLblPos val="none"/>
        <c:crossAx val="63305600"/>
        <c:crosses val="autoZero"/>
        <c:auto val="1"/>
        <c:lblOffset val="100"/>
        <c:baseTimeUnit val="years"/>
      </c:dateAx>
      <c:valAx>
        <c:axId val="63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44.07</c:v>
                </c:pt>
                <c:pt idx="1">
                  <c:v>44.53</c:v>
                </c:pt>
                <c:pt idx="2">
                  <c:v>51.46</c:v>
                </c:pt>
                <c:pt idx="3">
                  <c:v>50.08</c:v>
                </c:pt>
                <c:pt idx="4">
                  <c:v>50.79</c:v>
                </c:pt>
              </c:numCache>
            </c:numRef>
          </c:val>
        </c:ser>
        <c:dLbls>
          <c:showLegendKey val="0"/>
          <c:showVal val="0"/>
          <c:showCatName val="0"/>
          <c:showSerName val="0"/>
          <c:showPercent val="0"/>
          <c:showBubbleSize val="0"/>
        </c:dLbls>
        <c:gapWidth val="150"/>
        <c:axId val="63319424"/>
        <c:axId val="633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63319424"/>
        <c:axId val="63333888"/>
      </c:lineChart>
      <c:dateAx>
        <c:axId val="63319424"/>
        <c:scaling>
          <c:orientation val="minMax"/>
        </c:scaling>
        <c:delete val="1"/>
        <c:axPos val="b"/>
        <c:numFmt formatCode="ge" sourceLinked="1"/>
        <c:majorTickMark val="none"/>
        <c:minorTickMark val="none"/>
        <c:tickLblPos val="none"/>
        <c:crossAx val="63333888"/>
        <c:crosses val="autoZero"/>
        <c:auto val="1"/>
        <c:lblOffset val="100"/>
        <c:baseTimeUnit val="years"/>
      </c:dateAx>
      <c:valAx>
        <c:axId val="633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87.65</c:v>
                </c:pt>
                <c:pt idx="1">
                  <c:v>85.43</c:v>
                </c:pt>
                <c:pt idx="2">
                  <c:v>75.17</c:v>
                </c:pt>
                <c:pt idx="3">
                  <c:v>75.17</c:v>
                </c:pt>
                <c:pt idx="4">
                  <c:v>73.27</c:v>
                </c:pt>
              </c:numCache>
            </c:numRef>
          </c:val>
        </c:ser>
        <c:dLbls>
          <c:showLegendKey val="0"/>
          <c:showVal val="0"/>
          <c:showCatName val="0"/>
          <c:showSerName val="0"/>
          <c:showPercent val="0"/>
          <c:showBubbleSize val="0"/>
        </c:dLbls>
        <c:gapWidth val="150"/>
        <c:axId val="63446016"/>
        <c:axId val="63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63446016"/>
        <c:axId val="63448192"/>
      </c:lineChart>
      <c:dateAx>
        <c:axId val="63446016"/>
        <c:scaling>
          <c:orientation val="minMax"/>
        </c:scaling>
        <c:delete val="1"/>
        <c:axPos val="b"/>
        <c:numFmt formatCode="ge" sourceLinked="1"/>
        <c:majorTickMark val="none"/>
        <c:minorTickMark val="none"/>
        <c:tickLblPos val="none"/>
        <c:crossAx val="63448192"/>
        <c:crosses val="autoZero"/>
        <c:auto val="1"/>
        <c:lblOffset val="100"/>
        <c:baseTimeUnit val="years"/>
      </c:dateAx>
      <c:valAx>
        <c:axId val="63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69" sqref="CC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宜野座村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5916</v>
      </c>
      <c r="AJ8" s="75"/>
      <c r="AK8" s="75"/>
      <c r="AL8" s="75"/>
      <c r="AM8" s="75"/>
      <c r="AN8" s="75"/>
      <c r="AO8" s="75"/>
      <c r="AP8" s="76"/>
      <c r="AQ8" s="57">
        <f>データ!R6</f>
        <v>31.3</v>
      </c>
      <c r="AR8" s="57"/>
      <c r="AS8" s="57"/>
      <c r="AT8" s="57"/>
      <c r="AU8" s="57"/>
      <c r="AV8" s="57"/>
      <c r="AW8" s="57"/>
      <c r="AX8" s="57"/>
      <c r="AY8" s="57">
        <f>データ!S6</f>
        <v>189.01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70.709999999999994</v>
      </c>
      <c r="K10" s="57"/>
      <c r="L10" s="57"/>
      <c r="M10" s="57"/>
      <c r="N10" s="57"/>
      <c r="O10" s="57"/>
      <c r="P10" s="57"/>
      <c r="Q10" s="57"/>
      <c r="R10" s="57">
        <f>データ!O6</f>
        <v>100</v>
      </c>
      <c r="S10" s="57"/>
      <c r="T10" s="57"/>
      <c r="U10" s="57"/>
      <c r="V10" s="57"/>
      <c r="W10" s="57"/>
      <c r="X10" s="57"/>
      <c r="Y10" s="57"/>
      <c r="Z10" s="65">
        <f>データ!P6</f>
        <v>2344</v>
      </c>
      <c r="AA10" s="65"/>
      <c r="AB10" s="65"/>
      <c r="AC10" s="65"/>
      <c r="AD10" s="65"/>
      <c r="AE10" s="65"/>
      <c r="AF10" s="65"/>
      <c r="AG10" s="65"/>
      <c r="AH10" s="2"/>
      <c r="AI10" s="65">
        <f>データ!T6</f>
        <v>5882</v>
      </c>
      <c r="AJ10" s="65"/>
      <c r="AK10" s="65"/>
      <c r="AL10" s="65"/>
      <c r="AM10" s="65"/>
      <c r="AN10" s="65"/>
      <c r="AO10" s="65"/>
      <c r="AP10" s="65"/>
      <c r="AQ10" s="57">
        <f>データ!U6</f>
        <v>15.17</v>
      </c>
      <c r="AR10" s="57"/>
      <c r="AS10" s="57"/>
      <c r="AT10" s="57"/>
      <c r="AU10" s="57"/>
      <c r="AV10" s="57"/>
      <c r="AW10" s="57"/>
      <c r="AX10" s="57"/>
      <c r="AY10" s="57">
        <f>データ!V6</f>
        <v>387.74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473138</v>
      </c>
      <c r="D6" s="31">
        <f t="shared" si="3"/>
        <v>46</v>
      </c>
      <c r="E6" s="31">
        <f t="shared" si="3"/>
        <v>1</v>
      </c>
      <c r="F6" s="31">
        <f t="shared" si="3"/>
        <v>0</v>
      </c>
      <c r="G6" s="31">
        <f t="shared" si="3"/>
        <v>1</v>
      </c>
      <c r="H6" s="31" t="str">
        <f t="shared" si="3"/>
        <v>沖縄県　宜野座村</v>
      </c>
      <c r="I6" s="31" t="str">
        <f t="shared" si="3"/>
        <v>法適用</v>
      </c>
      <c r="J6" s="31" t="str">
        <f t="shared" si="3"/>
        <v>水道事業</v>
      </c>
      <c r="K6" s="31" t="str">
        <f t="shared" si="3"/>
        <v>末端給水事業</v>
      </c>
      <c r="L6" s="31" t="str">
        <f t="shared" si="3"/>
        <v>A8</v>
      </c>
      <c r="M6" s="32" t="str">
        <f t="shared" si="3"/>
        <v>-</v>
      </c>
      <c r="N6" s="32">
        <f t="shared" si="3"/>
        <v>70.709999999999994</v>
      </c>
      <c r="O6" s="32">
        <f t="shared" si="3"/>
        <v>100</v>
      </c>
      <c r="P6" s="32">
        <f t="shared" si="3"/>
        <v>2344</v>
      </c>
      <c r="Q6" s="32">
        <f t="shared" si="3"/>
        <v>5916</v>
      </c>
      <c r="R6" s="32">
        <f t="shared" si="3"/>
        <v>31.3</v>
      </c>
      <c r="S6" s="32">
        <f t="shared" si="3"/>
        <v>189.01</v>
      </c>
      <c r="T6" s="32">
        <f t="shared" si="3"/>
        <v>5882</v>
      </c>
      <c r="U6" s="32">
        <f t="shared" si="3"/>
        <v>15.17</v>
      </c>
      <c r="V6" s="32">
        <f t="shared" si="3"/>
        <v>387.74</v>
      </c>
      <c r="W6" s="33">
        <f>IF(W7="",NA(),W7)</f>
        <v>120.35</v>
      </c>
      <c r="X6" s="33">
        <f t="shared" ref="X6:AF6" si="4">IF(X7="",NA(),X7)</f>
        <v>123.43</v>
      </c>
      <c r="Y6" s="33">
        <f t="shared" si="4"/>
        <v>116.53</v>
      </c>
      <c r="Z6" s="33">
        <f t="shared" si="4"/>
        <v>115.48</v>
      </c>
      <c r="AA6" s="33">
        <f t="shared" si="4"/>
        <v>113.05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62618.11</v>
      </c>
      <c r="AT6" s="33">
        <f t="shared" ref="AT6:BB6" si="6">IF(AT7="",NA(),AT7)</f>
        <v>16660.189999999999</v>
      </c>
      <c r="AU6" s="33">
        <f t="shared" si="6"/>
        <v>50108.33</v>
      </c>
      <c r="AV6" s="33">
        <f t="shared" si="6"/>
        <v>572.66</v>
      </c>
      <c r="AW6" s="33">
        <f t="shared" si="6"/>
        <v>554.21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719.61</v>
      </c>
      <c r="BE6" s="33">
        <f t="shared" ref="BE6:BM6" si="7">IF(BE7="",NA(),BE7)</f>
        <v>656.28</v>
      </c>
      <c r="BF6" s="33">
        <f t="shared" si="7"/>
        <v>601.71</v>
      </c>
      <c r="BG6" s="33">
        <f t="shared" si="7"/>
        <v>573.35</v>
      </c>
      <c r="BH6" s="33">
        <f t="shared" si="7"/>
        <v>540.17999999999995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65.430000000000007</v>
      </c>
      <c r="BP6" s="33">
        <f t="shared" ref="BP6:BX6" si="8">IF(BP7="",NA(),BP7)</f>
        <v>66.010000000000005</v>
      </c>
      <c r="BQ6" s="33">
        <f t="shared" si="8"/>
        <v>64.7</v>
      </c>
      <c r="BR6" s="33">
        <f t="shared" si="8"/>
        <v>63.72</v>
      </c>
      <c r="BS6" s="33">
        <f t="shared" si="8"/>
        <v>61.33</v>
      </c>
      <c r="BT6" s="33">
        <f t="shared" si="8"/>
        <v>90.17</v>
      </c>
      <c r="BU6" s="33">
        <f t="shared" si="8"/>
        <v>90.69</v>
      </c>
      <c r="BV6" s="33">
        <f t="shared" si="8"/>
        <v>90.64</v>
      </c>
      <c r="BW6" s="33">
        <f t="shared" si="8"/>
        <v>93.66</v>
      </c>
      <c r="BX6" s="33">
        <f t="shared" si="8"/>
        <v>92.76</v>
      </c>
      <c r="BY6" s="32" t="str">
        <f>IF(BY7="","",IF(BY7="-","【-】","【"&amp;SUBSTITUTE(TEXT(BY7,"#,##0.00"),"-","△")&amp;"】"))</f>
        <v>【104.99】</v>
      </c>
      <c r="BZ6" s="33">
        <f>IF(BZ7="",NA(),BZ7)</f>
        <v>229.59</v>
      </c>
      <c r="CA6" s="33">
        <f t="shared" ref="CA6:CI6" si="9">IF(CA7="",NA(),CA7)</f>
        <v>238.59</v>
      </c>
      <c r="CB6" s="33">
        <f t="shared" si="9"/>
        <v>243.54</v>
      </c>
      <c r="CC6" s="33">
        <f t="shared" si="9"/>
        <v>246.25</v>
      </c>
      <c r="CD6" s="33">
        <f t="shared" si="9"/>
        <v>250.46</v>
      </c>
      <c r="CE6" s="33">
        <f t="shared" si="9"/>
        <v>210.28</v>
      </c>
      <c r="CF6" s="33">
        <f t="shared" si="9"/>
        <v>211.08</v>
      </c>
      <c r="CG6" s="33">
        <f t="shared" si="9"/>
        <v>213.52</v>
      </c>
      <c r="CH6" s="33">
        <f t="shared" si="9"/>
        <v>208.21</v>
      </c>
      <c r="CI6" s="33">
        <f t="shared" si="9"/>
        <v>208.67</v>
      </c>
      <c r="CJ6" s="32" t="str">
        <f>IF(CJ7="","",IF(CJ7="-","【-】","【"&amp;SUBSTITUTE(TEXT(CJ7,"#,##0.00"),"-","△")&amp;"】"))</f>
        <v>【163.72】</v>
      </c>
      <c r="CK6" s="33">
        <f>IF(CK7="",NA(),CK7)</f>
        <v>44.07</v>
      </c>
      <c r="CL6" s="33">
        <f t="shared" ref="CL6:CT6" si="10">IF(CL7="",NA(),CL7)</f>
        <v>44.53</v>
      </c>
      <c r="CM6" s="33">
        <f t="shared" si="10"/>
        <v>51.46</v>
      </c>
      <c r="CN6" s="33">
        <f t="shared" si="10"/>
        <v>50.08</v>
      </c>
      <c r="CO6" s="33">
        <f t="shared" si="10"/>
        <v>50.79</v>
      </c>
      <c r="CP6" s="33">
        <f t="shared" si="10"/>
        <v>50.49</v>
      </c>
      <c r="CQ6" s="33">
        <f t="shared" si="10"/>
        <v>49.69</v>
      </c>
      <c r="CR6" s="33">
        <f t="shared" si="10"/>
        <v>49.77</v>
      </c>
      <c r="CS6" s="33">
        <f t="shared" si="10"/>
        <v>49.22</v>
      </c>
      <c r="CT6" s="33">
        <f t="shared" si="10"/>
        <v>49.08</v>
      </c>
      <c r="CU6" s="32" t="str">
        <f>IF(CU7="","",IF(CU7="-","【-】","【"&amp;SUBSTITUTE(TEXT(CU7,"#,##0.00"),"-","△")&amp;"】"))</f>
        <v>【59.76】</v>
      </c>
      <c r="CV6" s="33">
        <f>IF(CV7="",NA(),CV7)</f>
        <v>87.65</v>
      </c>
      <c r="CW6" s="33">
        <f t="shared" ref="CW6:DE6" si="11">IF(CW7="",NA(),CW7)</f>
        <v>85.43</v>
      </c>
      <c r="CX6" s="33">
        <f t="shared" si="11"/>
        <v>75.17</v>
      </c>
      <c r="CY6" s="33">
        <f t="shared" si="11"/>
        <v>75.17</v>
      </c>
      <c r="CZ6" s="33">
        <f t="shared" si="11"/>
        <v>73.27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25.69</v>
      </c>
      <c r="DH6" s="33">
        <f t="shared" ref="DH6:DP6" si="12">IF(DH7="",NA(),DH7)</f>
        <v>26.71</v>
      </c>
      <c r="DI6" s="33">
        <f t="shared" si="12"/>
        <v>27.7</v>
      </c>
      <c r="DJ6" s="33">
        <f t="shared" si="12"/>
        <v>59.39</v>
      </c>
      <c r="DK6" s="33">
        <f t="shared" si="12"/>
        <v>61.14</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3">
        <f t="shared" si="14"/>
        <v>0.17</v>
      </c>
      <c r="EF6" s="33">
        <f t="shared" si="14"/>
        <v>0.33</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473138</v>
      </c>
      <c r="D7" s="35">
        <v>46</v>
      </c>
      <c r="E7" s="35">
        <v>1</v>
      </c>
      <c r="F7" s="35">
        <v>0</v>
      </c>
      <c r="G7" s="35">
        <v>1</v>
      </c>
      <c r="H7" s="35" t="s">
        <v>93</v>
      </c>
      <c r="I7" s="35" t="s">
        <v>94</v>
      </c>
      <c r="J7" s="35" t="s">
        <v>95</v>
      </c>
      <c r="K7" s="35" t="s">
        <v>96</v>
      </c>
      <c r="L7" s="35" t="s">
        <v>97</v>
      </c>
      <c r="M7" s="36" t="s">
        <v>98</v>
      </c>
      <c r="N7" s="36">
        <v>70.709999999999994</v>
      </c>
      <c r="O7" s="36">
        <v>100</v>
      </c>
      <c r="P7" s="36">
        <v>2344</v>
      </c>
      <c r="Q7" s="36">
        <v>5916</v>
      </c>
      <c r="R7" s="36">
        <v>31.3</v>
      </c>
      <c r="S7" s="36">
        <v>189.01</v>
      </c>
      <c r="T7" s="36">
        <v>5882</v>
      </c>
      <c r="U7" s="36">
        <v>15.17</v>
      </c>
      <c r="V7" s="36">
        <v>387.74</v>
      </c>
      <c r="W7" s="36">
        <v>120.35</v>
      </c>
      <c r="X7" s="36">
        <v>123.43</v>
      </c>
      <c r="Y7" s="36">
        <v>116.53</v>
      </c>
      <c r="Z7" s="36">
        <v>115.48</v>
      </c>
      <c r="AA7" s="36">
        <v>113.05</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62618.11</v>
      </c>
      <c r="AT7" s="36">
        <v>16660.189999999999</v>
      </c>
      <c r="AU7" s="36">
        <v>50108.33</v>
      </c>
      <c r="AV7" s="36">
        <v>572.66</v>
      </c>
      <c r="AW7" s="36">
        <v>554.21</v>
      </c>
      <c r="AX7" s="36">
        <v>1197.1099999999999</v>
      </c>
      <c r="AY7" s="36">
        <v>1002.64</v>
      </c>
      <c r="AZ7" s="36">
        <v>1164.51</v>
      </c>
      <c r="BA7" s="36">
        <v>434.72</v>
      </c>
      <c r="BB7" s="36">
        <v>416.14</v>
      </c>
      <c r="BC7" s="36">
        <v>262.74</v>
      </c>
      <c r="BD7" s="36">
        <v>719.61</v>
      </c>
      <c r="BE7" s="36">
        <v>656.28</v>
      </c>
      <c r="BF7" s="36">
        <v>601.71</v>
      </c>
      <c r="BG7" s="36">
        <v>573.35</v>
      </c>
      <c r="BH7" s="36">
        <v>540.17999999999995</v>
      </c>
      <c r="BI7" s="36">
        <v>532.29999999999995</v>
      </c>
      <c r="BJ7" s="36">
        <v>520.29999999999995</v>
      </c>
      <c r="BK7" s="36">
        <v>498.27</v>
      </c>
      <c r="BL7" s="36">
        <v>495.76</v>
      </c>
      <c r="BM7" s="36">
        <v>487.22</v>
      </c>
      <c r="BN7" s="36">
        <v>276.38</v>
      </c>
      <c r="BO7" s="36">
        <v>65.430000000000007</v>
      </c>
      <c r="BP7" s="36">
        <v>66.010000000000005</v>
      </c>
      <c r="BQ7" s="36">
        <v>64.7</v>
      </c>
      <c r="BR7" s="36">
        <v>63.72</v>
      </c>
      <c r="BS7" s="36">
        <v>61.33</v>
      </c>
      <c r="BT7" s="36">
        <v>90.17</v>
      </c>
      <c r="BU7" s="36">
        <v>90.69</v>
      </c>
      <c r="BV7" s="36">
        <v>90.64</v>
      </c>
      <c r="BW7" s="36">
        <v>93.66</v>
      </c>
      <c r="BX7" s="36">
        <v>92.76</v>
      </c>
      <c r="BY7" s="36">
        <v>104.99</v>
      </c>
      <c r="BZ7" s="36">
        <v>229.59</v>
      </c>
      <c r="CA7" s="36">
        <v>238.59</v>
      </c>
      <c r="CB7" s="36">
        <v>243.54</v>
      </c>
      <c r="CC7" s="36">
        <v>246.25</v>
      </c>
      <c r="CD7" s="36">
        <v>250.46</v>
      </c>
      <c r="CE7" s="36">
        <v>210.28</v>
      </c>
      <c r="CF7" s="36">
        <v>211.08</v>
      </c>
      <c r="CG7" s="36">
        <v>213.52</v>
      </c>
      <c r="CH7" s="36">
        <v>208.21</v>
      </c>
      <c r="CI7" s="36">
        <v>208.67</v>
      </c>
      <c r="CJ7" s="36">
        <v>163.72</v>
      </c>
      <c r="CK7" s="36">
        <v>44.07</v>
      </c>
      <c r="CL7" s="36">
        <v>44.53</v>
      </c>
      <c r="CM7" s="36">
        <v>51.46</v>
      </c>
      <c r="CN7" s="36">
        <v>50.08</v>
      </c>
      <c r="CO7" s="36">
        <v>50.79</v>
      </c>
      <c r="CP7" s="36">
        <v>50.49</v>
      </c>
      <c r="CQ7" s="36">
        <v>49.69</v>
      </c>
      <c r="CR7" s="36">
        <v>49.77</v>
      </c>
      <c r="CS7" s="36">
        <v>49.22</v>
      </c>
      <c r="CT7" s="36">
        <v>49.08</v>
      </c>
      <c r="CU7" s="36">
        <v>59.76</v>
      </c>
      <c r="CV7" s="36">
        <v>87.65</v>
      </c>
      <c r="CW7" s="36">
        <v>85.43</v>
      </c>
      <c r="CX7" s="36">
        <v>75.17</v>
      </c>
      <c r="CY7" s="36">
        <v>75.17</v>
      </c>
      <c r="CZ7" s="36">
        <v>73.27</v>
      </c>
      <c r="DA7" s="36">
        <v>78.7</v>
      </c>
      <c r="DB7" s="36">
        <v>80.010000000000005</v>
      </c>
      <c r="DC7" s="36">
        <v>79.98</v>
      </c>
      <c r="DD7" s="36">
        <v>79.48</v>
      </c>
      <c r="DE7" s="36">
        <v>79.3</v>
      </c>
      <c r="DF7" s="36">
        <v>89.95</v>
      </c>
      <c r="DG7" s="36">
        <v>25.69</v>
      </c>
      <c r="DH7" s="36">
        <v>26.71</v>
      </c>
      <c r="DI7" s="36">
        <v>27.7</v>
      </c>
      <c r="DJ7" s="36">
        <v>59.39</v>
      </c>
      <c r="DK7" s="36">
        <v>61.14</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0.17</v>
      </c>
      <c r="EF7" s="36">
        <v>0.33</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2017-02-13T08:40:05Z</cp:lastPrinted>
  <dcterms:created xsi:type="dcterms:W3CDTF">2017-02-01T08:51:53Z</dcterms:created>
  <dcterms:modified xsi:type="dcterms:W3CDTF">2017-02-21T05:34:56Z</dcterms:modified>
  <cp:category/>
</cp:coreProperties>
</file>