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5360" windowHeight="87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<sst xmlns="http://schemas.openxmlformats.org/spreadsheetml/2006/main" count="217" uniqueCount="107">
  <si>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</si>
  <si>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</si>
  <si>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</si>
  <si>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</si>
  <si>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</si>
  <si>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</si>
  <si>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</si>
  <si>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</si>
  <si>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</si>
  <si>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</si>
  <si>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</si>
  <si>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</si>
  <si>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</si>
  <si>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</si>
  <si>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</si>
  <si>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</si>
  <si>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</si>
  <si>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</si>
  <si>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</si>
  <si>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</si>
  <si>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</si>
  <si>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</si>
  <si>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</si>
  <si>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</si>
  <si>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</si>
  <si>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</si>
  <si>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</si>
  <si>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</si>
  <si>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</si>
  <si>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</si>
  <si>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</si>
  <si>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</si>
  <si>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</si>
  <si>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</si>
  <si>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</si>
  <si>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</si>
  <si>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</si>
  <si>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</si>
  <si>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</si>
  <si>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</si>
  <si>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</si>
  <si>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</si>
  <si>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</si>
  <si>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</si>
  <si>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</si>
  <si>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</si>
  <si>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</si>
  <si>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</si>
  <si>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</si>
  <si>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</si>
  <si>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</si>
  <si>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</si>
  <si>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</si>
  <si>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</si>
  <si>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</si>
  <si>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</si>
  <si>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</si>
  <si>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</si>
  <si>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</si>
  <si>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</si>
  <si>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</si>
  <si>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</si>
  <si>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</si>
  <si>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</si>
  <si>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</si>
  <si>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</si>
  <si>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</si>
  <si>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</si>
  <si>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</si>
  <si>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</si>
  <si>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</si>
  <si>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</si>
  <si>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</si>
  <si>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</si>
  <si>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</si>
  <si>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</si>
  <si>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</si>
  <si>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</si>
  <si>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</si>
  <si>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</si>
  <si>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</si>
  <si>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</si>
  <si>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</si>
  <si>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</si>
  <si>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</si>
  <si>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</si>
  <si>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</si>
  <si>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</si>
  <si>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</si>
  <si>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</si>
  <si>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</si>
  <si>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</si>
  <si>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</si>
  <si>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恩納村</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</si>
  <si>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</si>
  <si>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</si>
  <si>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</si>
  <si>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</si>
  <si>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</si>
  <si>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</si>
  <si>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</si>
  <si>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</si>
  <si>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</si>
  <si>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</si>
  <si>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指標が100％以上となっており経営の健全性を示しています。
②累積欠損金比率（％）
指標がほぼ0％であり累積した欠損金が発生していません。
③流動化比率（％）
指標が100％以上で支払うべき債務に対して支払うことができる現金等がある状況であります。
④企業債残高対給水収益比率（％）
企業債残高は類似団体平均値を大きく下回っているが、今後、老朽管の更新や施設更新等の整備が行われるので、企業債の増額が予想されるので、経営改善を図っていく必要があると考えられる。
⑤料金回収率（％）
指標が100％以上であり給水に係る費用が給水収益で賄われている。
⑥給水原価（円）
指標が全国平均及び類似団体平均値を上回っており今後も引き続き経営改善が必要である。
⑦施設利用率（％）
指標が全国平均、類似団体平均ともに上回っており施設の利用状況が適正に行われている。
⑧有収率（％）
H27で94.80%で施設の稼働状況が収益に反映されていると言える。</t>
    <rPh sb="1" eb="3">
      <t>ケイジョウ</t>
    </rPh>
    <rPh sb="3" eb="5">
      <t>シュウシ</t>
    </rPh>
    <rPh sb="5" eb="7">
      <t>ヒリツ</t>
    </rPh>
    <rPh sb="11" eb="13">
      <t>シヒョウ</t>
    </rPh>
    <rPh sb="18" eb="20">
      <t>イジョウ</t>
    </rPh>
    <rPh sb="26" eb="28">
      <t>ケイエイ</t>
    </rPh>
    <rPh sb="29" eb="32">
      <t>ケンゼンセイ</t>
    </rPh>
    <rPh sb="33" eb="34">
      <t>シメ</t>
    </rPh>
    <rPh sb="42" eb="44">
      <t>ルイセキ</t>
    </rPh>
    <rPh sb="44" eb="46">
      <t>ケッソン</t>
    </rPh>
    <rPh sb="46" eb="47">
      <t>キン</t>
    </rPh>
    <rPh sb="47" eb="49">
      <t>ヒリツ</t>
    </rPh>
    <rPh sb="53" eb="55">
      <t>シヒョウ</t>
    </rPh>
    <rPh sb="63" eb="65">
      <t>ルイセキ</t>
    </rPh>
    <rPh sb="67" eb="70">
      <t>ケッソンキン</t>
    </rPh>
    <rPh sb="71" eb="73">
      <t>ハッセイ</t>
    </rPh>
    <rPh sb="82" eb="84">
      <t>リュウドウ</t>
    </rPh>
    <rPh sb="84" eb="85">
      <t>カ</t>
    </rPh>
    <rPh sb="85" eb="87">
      <t>ヒリツ</t>
    </rPh>
    <rPh sb="91" eb="93">
      <t>シヒョウ</t>
    </rPh>
    <rPh sb="98" eb="100">
      <t>イジョウ</t>
    </rPh>
    <rPh sb="101" eb="103">
      <t>シハラ</t>
    </rPh>
    <rPh sb="106" eb="108">
      <t>サイム</t>
    </rPh>
    <rPh sb="109" eb="110">
      <t>タイ</t>
    </rPh>
    <rPh sb="112" eb="114">
      <t>シハラ</t>
    </rPh>
    <rPh sb="121" eb="123">
      <t>ゲンキン</t>
    </rPh>
    <rPh sb="123" eb="124">
      <t>トウ</t>
    </rPh>
    <rPh sb="127" eb="129">
      <t>ジョウキョウ</t>
    </rPh>
    <rPh sb="137" eb="139">
      <t>キギョウ</t>
    </rPh>
    <rPh sb="139" eb="140">
      <t>サイ</t>
    </rPh>
    <rPh sb="188" eb="190">
      <t>シセツ</t>
    </rPh>
    <rPh sb="190" eb="192">
      <t>コウシン</t>
    </rPh>
    <rPh sb="192" eb="193">
      <t>トウ</t>
    </rPh>
    <rPh sb="194" eb="196">
      <t>セイビ</t>
    </rPh>
    <rPh sb="317" eb="319">
      <t>コンゴ</t>
    </rPh>
    <rPh sb="320" eb="321">
      <t>ヒ</t>
    </rPh>
    <rPh sb="322" eb="323">
      <t>ツヅ</t>
    </rPh>
    <phoneticPr fontId="4"/>
  </si>
  <si>
    <t>　管路の老朽化は漏水を起こす確率が高く、有収率を下げ水道事業の健全な運営に悪影響をおよぼします。漏水により道路陥没の原因にもなる可能性があります。現在使用されている管で最も古い管は昭和50年度に布設された送水管、配水管です。今後数年の間に耐用年数に達する管路がピークをむかえるので、耐震化計画に基づき更新していく。</t>
    <rPh sb="1" eb="3">
      <t>カンロ</t>
    </rPh>
    <rPh sb="4" eb="7">
      <t>ロウキュウカ</t>
    </rPh>
    <rPh sb="8" eb="10">
      <t>ロウスイ</t>
    </rPh>
    <rPh sb="11" eb="12">
      <t>オ</t>
    </rPh>
    <rPh sb="14" eb="16">
      <t>カクリツ</t>
    </rPh>
    <rPh sb="17" eb="18">
      <t>タカ</t>
    </rPh>
    <rPh sb="20" eb="22">
      <t>ユウシュウ</t>
    </rPh>
    <rPh sb="22" eb="23">
      <t>リツ</t>
    </rPh>
    <rPh sb="24" eb="25">
      <t>サ</t>
    </rPh>
    <rPh sb="26" eb="28">
      <t>スイドウ</t>
    </rPh>
    <rPh sb="28" eb="30">
      <t>ジギョウ</t>
    </rPh>
    <rPh sb="31" eb="33">
      <t>ケンゼン</t>
    </rPh>
    <rPh sb="34" eb="36">
      <t>ウンエイ</t>
    </rPh>
    <rPh sb="37" eb="40">
      <t>アクエイキョウ</t>
    </rPh>
    <rPh sb="48" eb="50">
      <t>ロウスイ</t>
    </rPh>
    <rPh sb="53" eb="55">
      <t>ドウロ</t>
    </rPh>
    <rPh sb="55" eb="57">
      <t>カンボツ</t>
    </rPh>
    <rPh sb="58" eb="60">
      <t>ゲンイン</t>
    </rPh>
    <rPh sb="64" eb="67">
      <t>カノウセイ</t>
    </rPh>
    <rPh sb="73" eb="75">
      <t>ゲンザイ</t>
    </rPh>
    <rPh sb="75" eb="77">
      <t>シヨウ</t>
    </rPh>
    <rPh sb="82" eb="83">
      <t>カン</t>
    </rPh>
    <rPh sb="84" eb="85">
      <t>モット</t>
    </rPh>
    <rPh sb="86" eb="87">
      <t>フル</t>
    </rPh>
    <rPh sb="88" eb="89">
      <t>カン</t>
    </rPh>
    <rPh sb="90" eb="92">
      <t>ショウワ</t>
    </rPh>
    <rPh sb="94" eb="96">
      <t>ネンド</t>
    </rPh>
    <rPh sb="97" eb="99">
      <t>フセツ</t>
    </rPh>
    <rPh sb="102" eb="105">
      <t>ソウスイカン</t>
    </rPh>
    <rPh sb="106" eb="109">
      <t>ハイスイカン</t>
    </rPh>
    <rPh sb="112" eb="114">
      <t>コンゴ</t>
    </rPh>
    <rPh sb="114" eb="116">
      <t>スウネン</t>
    </rPh>
    <rPh sb="117" eb="118">
      <t>アイダ</t>
    </rPh>
    <rPh sb="119" eb="121">
      <t>タイヨウ</t>
    </rPh>
    <rPh sb="121" eb="123">
      <t>ネンスウ</t>
    </rPh>
    <rPh sb="124" eb="125">
      <t>タッ</t>
    </rPh>
    <rPh sb="127" eb="129">
      <t>カンロ</t>
    </rPh>
    <rPh sb="141" eb="144">
      <t>タイシンカ</t>
    </rPh>
    <rPh sb="144" eb="146">
      <t>ケイカク</t>
    </rPh>
    <rPh sb="147" eb="148">
      <t>モト</t>
    </rPh>
    <rPh sb="150" eb="152">
      <t>コウシン</t>
    </rPh>
    <phoneticPr fontId="4"/>
  </si>
  <si>
    <t>　現在の事業経営状況は比較的良好ですが、今後、老朽施設の更新や耐震化計画が本格化し、多額の費用が必要になります。急激な変化に対応するために財政分析を行い、財政運営計画を策定しながら効率的な事業運営に取り組む必要があります。</t>
    <rPh sb="1" eb="3">
      <t>ゲンザイ</t>
    </rPh>
    <rPh sb="4" eb="6">
      <t>ジギョウ</t>
    </rPh>
    <rPh sb="6" eb="8">
      <t>ケイエイ</t>
    </rPh>
    <rPh sb="8" eb="10">
      <t>ジョウキョウ</t>
    </rPh>
    <rPh sb="11" eb="14">
      <t>ヒカクテキ</t>
    </rPh>
    <rPh sb="14" eb="16">
      <t>リョウコウ</t>
    </rPh>
    <rPh sb="20" eb="22">
      <t>コンゴ</t>
    </rPh>
    <rPh sb="23" eb="25">
      <t>ロウキュウ</t>
    </rPh>
    <rPh sb="25" eb="27">
      <t>シセツ</t>
    </rPh>
    <rPh sb="28" eb="30">
      <t>コウシン</t>
    </rPh>
    <rPh sb="31" eb="34">
      <t>タイシンカ</t>
    </rPh>
    <rPh sb="34" eb="36">
      <t>ケイカク</t>
    </rPh>
    <rPh sb="37" eb="40">
      <t>ホンカクカ</t>
    </rPh>
    <rPh sb="42" eb="44">
      <t>タガク</t>
    </rPh>
    <rPh sb="45" eb="47">
      <t>ヒヨウ</t>
    </rPh>
    <rPh sb="48" eb="50">
      <t>ヒツヨウ</t>
    </rPh>
    <rPh sb="56" eb="58">
      <t>キュウゲキ</t>
    </rPh>
    <rPh sb="59" eb="61">
      <t>ヘンカ</t>
    </rPh>
    <rPh sb="62" eb="64">
      <t>タイオウ</t>
    </rPh>
    <rPh sb="69" eb="71">
      <t>ザイセイ</t>
    </rPh>
    <rPh sb="71" eb="73">
      <t>ブンセキ</t>
    </rPh>
    <rPh sb="74" eb="75">
      <t>オコナ</t>
    </rPh>
    <rPh sb="77" eb="79">
      <t>ザイセイ</t>
    </rPh>
    <rPh sb="79" eb="81">
      <t>ウンエイ</t>
    </rPh>
    <rPh sb="81" eb="83">
      <t>ケイカク</t>
    </rPh>
    <rPh sb="84" eb="86">
      <t>サクテイ</t>
    </rPh>
    <rPh sb="90" eb="92">
      <t>コウリツ</t>
    </rPh>
    <rPh sb="92" eb="93">
      <t>テキ</t>
    </rPh>
    <rPh sb="94" eb="96">
      <t>ジギョウ</t>
    </rPh>
    <rPh sb="96" eb="98">
      <t>ウンエイ</t>
    </rPh>
    <rPh sb="99" eb="100">
      <t>ト</t>
    </rPh>
    <rPh sb="101" eb="102">
      <t>ク</t>
    </rPh>
    <rPh sb="103" eb="1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</si>
</sst>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007808"/>
        <c:axId val="480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48007808"/>
        <c:axId val="48014080"/>
      </c:lineChart>
      <c:dateAx>
        <c:axId val="48007808"/>
        <c:scaling>
          <c:orientation val="minMax"/>
        </c:scaling>
        <c:delete val="1"/>
        <c:axPos val="b"/>
        <c:numFmt formatCode="ge" sourceLinked="1"/>
        <c:majorTickMark val="none"/>
        <c:minorTickMark val="none"/>
        <c:tickLblPos val="none"/>
        <c:crossAx val="48014080"/>
        <c:crosses val="autoZero"/>
        <c:auto val="1"/>
        <c:lblOffset val="100"/>
        <c:baseTimeUnit val="years"/>
      </c:dateAx>
      <c:valAx>
        <c:axId val="480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39.57</c:v>
                </c:pt>
                <c:pt idx="1">
                  <c:v>40.19</c:v>
                </c:pt>
                <c:pt idx="2">
                  <c:v>57.92</c:v>
                </c:pt>
                <c:pt idx="3">
                  <c:v>60.02</c:v>
                </c:pt>
                <c:pt idx="4">
                  <c:v>61.9</c:v>
                </c:pt>
              </c:numCache>
            </c:numRef>
          </c:val>
        </c:ser>
        <c:dLbls>
          <c:showLegendKey val="0"/>
          <c:showVal val="0"/>
          <c:showCatName val="0"/>
          <c:showSerName val="0"/>
          <c:showPercent val="0"/>
          <c:showBubbleSize val="0"/>
        </c:dLbls>
        <c:gapWidth val="150"/>
        <c:axId val="93203456"/>
        <c:axId val="932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93203456"/>
        <c:axId val="93222016"/>
      </c:lineChart>
      <c:dateAx>
        <c:axId val="93203456"/>
        <c:scaling>
          <c:orientation val="minMax"/>
        </c:scaling>
        <c:delete val="1"/>
        <c:axPos val="b"/>
        <c:numFmt formatCode="ge" sourceLinked="1"/>
        <c:majorTickMark val="none"/>
        <c:minorTickMark val="none"/>
        <c:tickLblPos val="none"/>
        <c:crossAx val="93222016"/>
        <c:crosses val="autoZero"/>
        <c:auto val="1"/>
        <c:lblOffset val="100"/>
        <c:baseTimeUnit val="years"/>
      </c:dateAx>
      <c:valAx>
        <c:axId val="932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91.16</c:v>
                </c:pt>
                <c:pt idx="1">
                  <c:v>92.72</c:v>
                </c:pt>
                <c:pt idx="2">
                  <c:v>94.4</c:v>
                </c:pt>
                <c:pt idx="3">
                  <c:v>95.49</c:v>
                </c:pt>
                <c:pt idx="4">
                  <c:v>94.8</c:v>
                </c:pt>
              </c:numCache>
            </c:numRef>
          </c:val>
        </c:ser>
        <c:dLbls>
          <c:showLegendKey val="0"/>
          <c:showVal val="0"/>
          <c:showCatName val="0"/>
          <c:showSerName val="0"/>
          <c:showPercent val="0"/>
          <c:showBubbleSize val="0"/>
        </c:dLbls>
        <c:gapWidth val="150"/>
        <c:axId val="93330048"/>
        <c:axId val="933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93330048"/>
        <c:axId val="93332224"/>
      </c:lineChart>
      <c:dateAx>
        <c:axId val="93330048"/>
        <c:scaling>
          <c:orientation val="minMax"/>
        </c:scaling>
        <c:delete val="1"/>
        <c:axPos val="b"/>
        <c:numFmt formatCode="ge" sourceLinked="1"/>
        <c:majorTickMark val="none"/>
        <c:minorTickMark val="none"/>
        <c:tickLblPos val="none"/>
        <c:crossAx val="93332224"/>
        <c:crosses val="autoZero"/>
        <c:auto val="1"/>
        <c:lblOffset val="100"/>
        <c:baseTimeUnit val="years"/>
      </c:dateAx>
      <c:valAx>
        <c:axId val="933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101.02</c:v>
                </c:pt>
                <c:pt idx="1">
                  <c:v>105.22</c:v>
                </c:pt>
                <c:pt idx="2">
                  <c:v>109.95</c:v>
                </c:pt>
                <c:pt idx="3">
                  <c:v>110.62</c:v>
                </c:pt>
                <c:pt idx="4">
                  <c:v>113.84</c:v>
                </c:pt>
              </c:numCache>
            </c:numRef>
          </c:val>
        </c:ser>
        <c:dLbls>
          <c:showLegendKey val="0"/>
          <c:showVal val="0"/>
          <c:showCatName val="0"/>
          <c:showSerName val="0"/>
          <c:showPercent val="0"/>
          <c:showBubbleSize val="0"/>
        </c:dLbls>
        <c:gapWidth val="150"/>
        <c:axId val="48027904"/>
        <c:axId val="630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48027904"/>
        <c:axId val="63058304"/>
      </c:lineChart>
      <c:dateAx>
        <c:axId val="48027904"/>
        <c:scaling>
          <c:orientation val="minMax"/>
        </c:scaling>
        <c:delete val="1"/>
        <c:axPos val="b"/>
        <c:numFmt formatCode="ge" sourceLinked="1"/>
        <c:majorTickMark val="none"/>
        <c:minorTickMark val="none"/>
        <c:tickLblPos val="none"/>
        <c:crossAx val="63058304"/>
        <c:crosses val="autoZero"/>
        <c:auto val="1"/>
        <c:lblOffset val="100"/>
        <c:baseTimeUnit val="years"/>
      </c:dateAx>
      <c:valAx>
        <c:axId val="6305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31.4</c:v>
                </c:pt>
                <c:pt idx="1">
                  <c:v>33.1</c:v>
                </c:pt>
                <c:pt idx="2">
                  <c:v>34.700000000000003</c:v>
                </c:pt>
                <c:pt idx="3">
                  <c:v>54.14</c:v>
                </c:pt>
                <c:pt idx="4">
                  <c:v>56.21</c:v>
                </c:pt>
              </c:numCache>
            </c:numRef>
          </c:val>
        </c:ser>
        <c:dLbls>
          <c:showLegendKey val="0"/>
          <c:showVal val="0"/>
          <c:showCatName val="0"/>
          <c:showSerName val="0"/>
          <c:showPercent val="0"/>
          <c:showBubbleSize val="0"/>
        </c:dLbls>
        <c:gapWidth val="150"/>
        <c:axId val="63080320"/>
        <c:axId val="630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63080320"/>
        <c:axId val="63082496"/>
      </c:lineChart>
      <c:dateAx>
        <c:axId val="63080320"/>
        <c:scaling>
          <c:orientation val="minMax"/>
        </c:scaling>
        <c:delete val="1"/>
        <c:axPos val="b"/>
        <c:numFmt formatCode="ge" sourceLinked="1"/>
        <c:majorTickMark val="none"/>
        <c:minorTickMark val="none"/>
        <c:tickLblPos val="none"/>
        <c:crossAx val="63082496"/>
        <c:crosses val="autoZero"/>
        <c:auto val="1"/>
        <c:lblOffset val="100"/>
        <c:baseTimeUnit val="years"/>
      </c:dateAx>
      <c:valAx>
        <c:axId val="630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300544"/>
        <c:axId val="643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64300544"/>
        <c:axId val="64302464"/>
      </c:lineChart>
      <c:dateAx>
        <c:axId val="64300544"/>
        <c:scaling>
          <c:orientation val="minMax"/>
        </c:scaling>
        <c:delete val="1"/>
        <c:axPos val="b"/>
        <c:numFmt formatCode="ge" sourceLinked="1"/>
        <c:majorTickMark val="none"/>
        <c:minorTickMark val="none"/>
        <c:tickLblPos val="none"/>
        <c:crossAx val="64302464"/>
        <c:crosses val="autoZero"/>
        <c:auto val="1"/>
        <c:lblOffset val="100"/>
        <c:baseTimeUnit val="years"/>
      </c:dateAx>
      <c:valAx>
        <c:axId val="643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1.82</c:v>
                </c:pt>
                <c:pt idx="1">
                  <c:v>0</c:v>
                </c:pt>
                <c:pt idx="2">
                  <c:v>0</c:v>
                </c:pt>
                <c:pt idx="3">
                  <c:v>0</c:v>
                </c:pt>
                <c:pt idx="4">
                  <c:v>0</c:v>
                </c:pt>
              </c:numCache>
            </c:numRef>
          </c:val>
        </c:ser>
        <c:dLbls>
          <c:showLegendKey val="0"/>
          <c:showVal val="0"/>
          <c:showCatName val="0"/>
          <c:showSerName val="0"/>
          <c:showPercent val="0"/>
          <c:showBubbleSize val="0"/>
        </c:dLbls>
        <c:gapWidth val="150"/>
        <c:axId val="64330752"/>
        <c:axId val="643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64330752"/>
        <c:axId val="64337024"/>
      </c:lineChart>
      <c:dateAx>
        <c:axId val="64330752"/>
        <c:scaling>
          <c:orientation val="minMax"/>
        </c:scaling>
        <c:delete val="1"/>
        <c:axPos val="b"/>
        <c:numFmt formatCode="ge" sourceLinked="1"/>
        <c:majorTickMark val="none"/>
        <c:minorTickMark val="none"/>
        <c:tickLblPos val="none"/>
        <c:crossAx val="64337024"/>
        <c:crosses val="autoZero"/>
        <c:auto val="1"/>
        <c:lblOffset val="100"/>
        <c:baseTimeUnit val="years"/>
      </c:dateAx>
      <c:valAx>
        <c:axId val="6433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3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1229.27</c:v>
                </c:pt>
                <c:pt idx="1">
                  <c:v>671.67</c:v>
                </c:pt>
                <c:pt idx="2">
                  <c:v>611.71</c:v>
                </c:pt>
                <c:pt idx="3">
                  <c:v>940.58</c:v>
                </c:pt>
                <c:pt idx="4">
                  <c:v>812.37</c:v>
                </c:pt>
              </c:numCache>
            </c:numRef>
          </c:val>
        </c:ser>
        <c:dLbls>
          <c:showLegendKey val="0"/>
          <c:showVal val="0"/>
          <c:showCatName val="0"/>
          <c:showSerName val="0"/>
          <c:showPercent val="0"/>
          <c:showBubbleSize val="0"/>
        </c:dLbls>
        <c:gapWidth val="150"/>
        <c:axId val="64355328"/>
        <c:axId val="930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64355328"/>
        <c:axId val="93017216"/>
      </c:lineChart>
      <c:dateAx>
        <c:axId val="64355328"/>
        <c:scaling>
          <c:orientation val="minMax"/>
        </c:scaling>
        <c:delete val="1"/>
        <c:axPos val="b"/>
        <c:numFmt formatCode="ge" sourceLinked="1"/>
        <c:majorTickMark val="none"/>
        <c:minorTickMark val="none"/>
        <c:tickLblPos val="none"/>
        <c:crossAx val="93017216"/>
        <c:crosses val="autoZero"/>
        <c:auto val="1"/>
        <c:lblOffset val="100"/>
        <c:baseTimeUnit val="years"/>
      </c:dateAx>
      <c:valAx>
        <c:axId val="9301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3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165.15</c:v>
                </c:pt>
                <c:pt idx="1">
                  <c:v>150.34</c:v>
                </c:pt>
                <c:pt idx="2">
                  <c:v>123.53</c:v>
                </c:pt>
                <c:pt idx="3">
                  <c:v>109.14</c:v>
                </c:pt>
                <c:pt idx="4">
                  <c:v>108.3</c:v>
                </c:pt>
              </c:numCache>
            </c:numRef>
          </c:val>
        </c:ser>
        <c:dLbls>
          <c:showLegendKey val="0"/>
          <c:showVal val="0"/>
          <c:showCatName val="0"/>
          <c:showSerName val="0"/>
          <c:showPercent val="0"/>
          <c:showBubbleSize val="0"/>
        </c:dLbls>
        <c:gapWidth val="150"/>
        <c:axId val="93059712"/>
        <c:axId val="931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93059712"/>
        <c:axId val="93127424"/>
      </c:lineChart>
      <c:dateAx>
        <c:axId val="93059712"/>
        <c:scaling>
          <c:orientation val="minMax"/>
        </c:scaling>
        <c:delete val="1"/>
        <c:axPos val="b"/>
        <c:numFmt formatCode="ge" sourceLinked="1"/>
        <c:majorTickMark val="none"/>
        <c:minorTickMark val="none"/>
        <c:tickLblPos val="none"/>
        <c:crossAx val="93127424"/>
        <c:crosses val="autoZero"/>
        <c:auto val="1"/>
        <c:lblOffset val="100"/>
        <c:baseTimeUnit val="years"/>
      </c:dateAx>
      <c:valAx>
        <c:axId val="9312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99.95</c:v>
                </c:pt>
                <c:pt idx="1">
                  <c:v>102.05</c:v>
                </c:pt>
                <c:pt idx="2">
                  <c:v>109.36</c:v>
                </c:pt>
                <c:pt idx="3">
                  <c:v>110.74</c:v>
                </c:pt>
                <c:pt idx="4">
                  <c:v>113.59</c:v>
                </c:pt>
              </c:numCache>
            </c:numRef>
          </c:val>
        </c:ser>
        <c:dLbls>
          <c:showLegendKey val="0"/>
          <c:showVal val="0"/>
          <c:showCatName val="0"/>
          <c:showSerName val="0"/>
          <c:showPercent val="0"/>
          <c:showBubbleSize val="0"/>
        </c:dLbls>
        <c:gapWidth val="150"/>
        <c:axId val="93153536"/>
        <c:axId val="931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93153536"/>
        <c:axId val="93163904"/>
      </c:lineChart>
      <c:dateAx>
        <c:axId val="93153536"/>
        <c:scaling>
          <c:orientation val="minMax"/>
        </c:scaling>
        <c:delete val="1"/>
        <c:axPos val="b"/>
        <c:numFmt formatCode="ge" sourceLinked="1"/>
        <c:majorTickMark val="none"/>
        <c:minorTickMark val="none"/>
        <c:tickLblPos val="none"/>
        <c:crossAx val="93163904"/>
        <c:crosses val="autoZero"/>
        <c:auto val="1"/>
        <c:lblOffset val="100"/>
        <c:baseTimeUnit val="years"/>
      </c:dateAx>
      <c:valAx>
        <c:axId val="931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203.71</c:v>
                </c:pt>
                <c:pt idx="1">
                  <c:v>200.1</c:v>
                </c:pt>
                <c:pt idx="2">
                  <c:v>190.06</c:v>
                </c:pt>
                <c:pt idx="3">
                  <c:v>188.09</c:v>
                </c:pt>
                <c:pt idx="4">
                  <c:v>183.38</c:v>
                </c:pt>
              </c:numCache>
            </c:numRef>
          </c:val>
        </c:ser>
        <c:dLbls>
          <c:showLegendKey val="0"/>
          <c:showVal val="0"/>
          <c:showCatName val="0"/>
          <c:showSerName val="0"/>
          <c:showPercent val="0"/>
          <c:showBubbleSize val="0"/>
        </c:dLbls>
        <c:gapWidth val="150"/>
        <c:axId val="93171072"/>
        <c:axId val="931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93171072"/>
        <c:axId val="93189632"/>
      </c:lineChart>
      <c:dateAx>
        <c:axId val="93171072"/>
        <c:scaling>
          <c:orientation val="minMax"/>
        </c:scaling>
        <c:delete val="1"/>
        <c:axPos val="b"/>
        <c:numFmt formatCode="ge" sourceLinked="1"/>
        <c:majorTickMark val="none"/>
        <c:minorTickMark val="none"/>
        <c:tickLblPos val="none"/>
        <c:crossAx val="93189632"/>
        <c:crosses val="autoZero"/>
        <c:auto val="1"/>
        <c:lblOffset val="100"/>
        <c:baseTimeUnit val="years"/>
      </c:dateAx>
      <c:valAx>
        <c:axId val="931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恩納村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10906</v>
      </c>
      <c r="AJ8" s="75"/>
      <c r="AK8" s="75"/>
      <c r="AL8" s="75"/>
      <c r="AM8" s="75"/>
      <c r="AN8" s="75"/>
      <c r="AO8" s="75"/>
      <c r="AP8" s="76"/>
      <c r="AQ8" s="57">
        <f>データ!R6</f>
        <v>50.82</v>
      </c>
      <c r="AR8" s="57"/>
      <c r="AS8" s="57"/>
      <c r="AT8" s="57"/>
      <c r="AU8" s="57"/>
      <c r="AV8" s="57"/>
      <c r="AW8" s="57"/>
      <c r="AX8" s="57"/>
      <c r="AY8" s="57">
        <f>データ!S6</f>
        <v>214.6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78.83</v>
      </c>
      <c r="K10" s="57"/>
      <c r="L10" s="57"/>
      <c r="M10" s="57"/>
      <c r="N10" s="57"/>
      <c r="O10" s="57"/>
      <c r="P10" s="57"/>
      <c r="Q10" s="57"/>
      <c r="R10" s="57">
        <f>データ!O6</f>
        <v>100</v>
      </c>
      <c r="S10" s="57"/>
      <c r="T10" s="57"/>
      <c r="U10" s="57"/>
      <c r="V10" s="57"/>
      <c r="W10" s="57"/>
      <c r="X10" s="57"/>
      <c r="Y10" s="57"/>
      <c r="Z10" s="65">
        <f>データ!P6</f>
        <v>2527</v>
      </c>
      <c r="AA10" s="65"/>
      <c r="AB10" s="65"/>
      <c r="AC10" s="65"/>
      <c r="AD10" s="65"/>
      <c r="AE10" s="65"/>
      <c r="AF10" s="65"/>
      <c r="AG10" s="65"/>
      <c r="AH10" s="2"/>
      <c r="AI10" s="65">
        <f>データ!T6</f>
        <v>10896</v>
      </c>
      <c r="AJ10" s="65"/>
      <c r="AK10" s="65"/>
      <c r="AL10" s="65"/>
      <c r="AM10" s="65"/>
      <c r="AN10" s="65"/>
      <c r="AO10" s="65"/>
      <c r="AP10" s="65"/>
      <c r="AQ10" s="57">
        <f>データ!U6</f>
        <v>15.5</v>
      </c>
      <c r="AR10" s="57"/>
      <c r="AS10" s="57"/>
      <c r="AT10" s="57"/>
      <c r="AU10" s="57"/>
      <c r="AV10" s="57"/>
      <c r="AW10" s="57"/>
      <c r="AX10" s="57"/>
      <c r="AY10" s="57">
        <f>データ!V6</f>
        <v>702.97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473111</v>
      </c>
      <c r="D6" s="31">
        <f t="shared" si="3"/>
        <v>46</v>
      </c>
      <c r="E6" s="31">
        <f t="shared" si="3"/>
        <v>1</v>
      </c>
      <c r="F6" s="31">
        <f t="shared" si="3"/>
        <v>0</v>
      </c>
      <c r="G6" s="31">
        <f t="shared" si="3"/>
        <v>1</v>
      </c>
      <c r="H6" s="31" t="str">
        <f t="shared" si="3"/>
        <v>沖縄県　恩納村</v>
      </c>
      <c r="I6" s="31" t="str">
        <f t="shared" si="3"/>
        <v>法適用</v>
      </c>
      <c r="J6" s="31" t="str">
        <f t="shared" si="3"/>
        <v>水道事業</v>
      </c>
      <c r="K6" s="31" t="str">
        <f t="shared" si="3"/>
        <v>末端給水事業</v>
      </c>
      <c r="L6" s="31" t="str">
        <f t="shared" si="3"/>
        <v>A7</v>
      </c>
      <c r="M6" s="32" t="str">
        <f t="shared" si="3"/>
        <v>-</v>
      </c>
      <c r="N6" s="32">
        <f t="shared" si="3"/>
        <v>78.83</v>
      </c>
      <c r="O6" s="32">
        <f t="shared" si="3"/>
        <v>100</v>
      </c>
      <c r="P6" s="32">
        <f t="shared" si="3"/>
        <v>2527</v>
      </c>
      <c r="Q6" s="32">
        <f t="shared" si="3"/>
        <v>10906</v>
      </c>
      <c r="R6" s="32">
        <f t="shared" si="3"/>
        <v>50.82</v>
      </c>
      <c r="S6" s="32">
        <f t="shared" si="3"/>
        <v>214.6</v>
      </c>
      <c r="T6" s="32">
        <f t="shared" si="3"/>
        <v>10896</v>
      </c>
      <c r="U6" s="32">
        <f t="shared" si="3"/>
        <v>15.5</v>
      </c>
      <c r="V6" s="32">
        <f t="shared" si="3"/>
        <v>702.97</v>
      </c>
      <c r="W6" s="33">
        <f>IF(W7="",NA(),W7)</f>
        <v>101.02</v>
      </c>
      <c r="X6" s="33">
        <f t="shared" ref="X6:AF6" si="4">IF(X7="",NA(),X7)</f>
        <v>105.22</v>
      </c>
      <c r="Y6" s="33">
        <f t="shared" si="4"/>
        <v>109.95</v>
      </c>
      <c r="Z6" s="33">
        <f t="shared" si="4"/>
        <v>110.62</v>
      </c>
      <c r="AA6" s="33">
        <f t="shared" si="4"/>
        <v>113.84</v>
      </c>
      <c r="AB6" s="33">
        <f t="shared" si="4"/>
        <v>109.08</v>
      </c>
      <c r="AC6" s="33">
        <f t="shared" si="4"/>
        <v>108.33</v>
      </c>
      <c r="AD6" s="33">
        <f t="shared" si="4"/>
        <v>107.95</v>
      </c>
      <c r="AE6" s="33">
        <f t="shared" si="4"/>
        <v>109.49</v>
      </c>
      <c r="AF6" s="33">
        <f t="shared" si="4"/>
        <v>111.06</v>
      </c>
      <c r="AG6" s="32" t="str">
        <f>IF(AG7="","",IF(AG7="-","【-】","【"&amp;SUBSTITUTE(TEXT(AG7,"#,##0.00"),"-","△")&amp;"】"))</f>
        <v>【113.56】</v>
      </c>
      <c r="AH6" s="33">
        <f>IF(AH7="",NA(),AH7)</f>
        <v>1.82</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1229.27</v>
      </c>
      <c r="AT6" s="33">
        <f t="shared" ref="AT6:BB6" si="6">IF(AT7="",NA(),AT7)</f>
        <v>671.67</v>
      </c>
      <c r="AU6" s="33">
        <f t="shared" si="6"/>
        <v>611.71</v>
      </c>
      <c r="AV6" s="33">
        <f t="shared" si="6"/>
        <v>940.58</v>
      </c>
      <c r="AW6" s="33">
        <f t="shared" si="6"/>
        <v>812.37</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165.15</v>
      </c>
      <c r="BE6" s="33">
        <f t="shared" ref="BE6:BM6" si="7">IF(BE7="",NA(),BE7)</f>
        <v>150.34</v>
      </c>
      <c r="BF6" s="33">
        <f t="shared" si="7"/>
        <v>123.53</v>
      </c>
      <c r="BG6" s="33">
        <f t="shared" si="7"/>
        <v>109.14</v>
      </c>
      <c r="BH6" s="33">
        <f t="shared" si="7"/>
        <v>108.3</v>
      </c>
      <c r="BI6" s="33">
        <f t="shared" si="7"/>
        <v>474.06</v>
      </c>
      <c r="BJ6" s="33">
        <f t="shared" si="7"/>
        <v>458</v>
      </c>
      <c r="BK6" s="33">
        <f t="shared" si="7"/>
        <v>443.13</v>
      </c>
      <c r="BL6" s="33">
        <f t="shared" si="7"/>
        <v>442.54</v>
      </c>
      <c r="BM6" s="33">
        <f t="shared" si="7"/>
        <v>431</v>
      </c>
      <c r="BN6" s="32" t="str">
        <f>IF(BN7="","",IF(BN7="-","【-】","【"&amp;SUBSTITUTE(TEXT(BN7,"#,##0.00"),"-","△")&amp;"】"))</f>
        <v>【276.38】</v>
      </c>
      <c r="BO6" s="33">
        <f>IF(BO7="",NA(),BO7)</f>
        <v>99.95</v>
      </c>
      <c r="BP6" s="33">
        <f t="shared" ref="BP6:BX6" si="8">IF(BP7="",NA(),BP7)</f>
        <v>102.05</v>
      </c>
      <c r="BQ6" s="33">
        <f t="shared" si="8"/>
        <v>109.36</v>
      </c>
      <c r="BR6" s="33">
        <f t="shared" si="8"/>
        <v>110.74</v>
      </c>
      <c r="BS6" s="33">
        <f t="shared" si="8"/>
        <v>113.59</v>
      </c>
      <c r="BT6" s="33">
        <f t="shared" si="8"/>
        <v>96.62</v>
      </c>
      <c r="BU6" s="33">
        <f t="shared" si="8"/>
        <v>96.27</v>
      </c>
      <c r="BV6" s="33">
        <f t="shared" si="8"/>
        <v>95.4</v>
      </c>
      <c r="BW6" s="33">
        <f t="shared" si="8"/>
        <v>98.6</v>
      </c>
      <c r="BX6" s="33">
        <f t="shared" si="8"/>
        <v>100.82</v>
      </c>
      <c r="BY6" s="32" t="str">
        <f>IF(BY7="","",IF(BY7="-","【-】","【"&amp;SUBSTITUTE(TEXT(BY7,"#,##0.00"),"-","△")&amp;"】"))</f>
        <v>【104.99】</v>
      </c>
      <c r="BZ6" s="33">
        <f>IF(BZ7="",NA(),BZ7)</f>
        <v>203.71</v>
      </c>
      <c r="CA6" s="33">
        <f t="shared" ref="CA6:CI6" si="9">IF(CA7="",NA(),CA7)</f>
        <v>200.1</v>
      </c>
      <c r="CB6" s="33">
        <f t="shared" si="9"/>
        <v>190.06</v>
      </c>
      <c r="CC6" s="33">
        <f t="shared" si="9"/>
        <v>188.09</v>
      </c>
      <c r="CD6" s="33">
        <f t="shared" si="9"/>
        <v>183.38</v>
      </c>
      <c r="CE6" s="33">
        <f t="shared" si="9"/>
        <v>184.53</v>
      </c>
      <c r="CF6" s="33">
        <f t="shared" si="9"/>
        <v>186.94</v>
      </c>
      <c r="CG6" s="33">
        <f t="shared" si="9"/>
        <v>186.15</v>
      </c>
      <c r="CH6" s="33">
        <f t="shared" si="9"/>
        <v>181.67</v>
      </c>
      <c r="CI6" s="33">
        <f t="shared" si="9"/>
        <v>179.55</v>
      </c>
      <c r="CJ6" s="32" t="str">
        <f>IF(CJ7="","",IF(CJ7="-","【-】","【"&amp;SUBSTITUTE(TEXT(CJ7,"#,##0.00"),"-","△")&amp;"】"))</f>
        <v>【163.72】</v>
      </c>
      <c r="CK6" s="33">
        <f>IF(CK7="",NA(),CK7)</f>
        <v>39.57</v>
      </c>
      <c r="CL6" s="33">
        <f t="shared" ref="CL6:CT6" si="10">IF(CL7="",NA(),CL7)</f>
        <v>40.19</v>
      </c>
      <c r="CM6" s="33">
        <f t="shared" si="10"/>
        <v>57.92</v>
      </c>
      <c r="CN6" s="33">
        <f t="shared" si="10"/>
        <v>60.02</v>
      </c>
      <c r="CO6" s="33">
        <f t="shared" si="10"/>
        <v>61.9</v>
      </c>
      <c r="CP6" s="33">
        <f t="shared" si="10"/>
        <v>52.9</v>
      </c>
      <c r="CQ6" s="33">
        <f t="shared" si="10"/>
        <v>54.51</v>
      </c>
      <c r="CR6" s="33">
        <f t="shared" si="10"/>
        <v>54.47</v>
      </c>
      <c r="CS6" s="33">
        <f t="shared" si="10"/>
        <v>53.61</v>
      </c>
      <c r="CT6" s="33">
        <f t="shared" si="10"/>
        <v>53.52</v>
      </c>
      <c r="CU6" s="32" t="str">
        <f>IF(CU7="","",IF(CU7="-","【-】","【"&amp;SUBSTITUTE(TEXT(CU7,"#,##0.00"),"-","△")&amp;"】"))</f>
        <v>【59.76】</v>
      </c>
      <c r="CV6" s="33">
        <f>IF(CV7="",NA(),CV7)</f>
        <v>91.16</v>
      </c>
      <c r="CW6" s="33">
        <f t="shared" ref="CW6:DE6" si="11">IF(CW7="",NA(),CW7)</f>
        <v>92.72</v>
      </c>
      <c r="CX6" s="33">
        <f t="shared" si="11"/>
        <v>94.4</v>
      </c>
      <c r="CY6" s="33">
        <f t="shared" si="11"/>
        <v>95.49</v>
      </c>
      <c r="CZ6" s="33">
        <f t="shared" si="11"/>
        <v>94.8</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31.4</v>
      </c>
      <c r="DH6" s="33">
        <f t="shared" ref="DH6:DP6" si="12">IF(DH7="",NA(),DH7)</f>
        <v>33.1</v>
      </c>
      <c r="DI6" s="33">
        <f t="shared" si="12"/>
        <v>34.700000000000003</v>
      </c>
      <c r="DJ6" s="33">
        <f t="shared" si="12"/>
        <v>54.14</v>
      </c>
      <c r="DK6" s="33">
        <f t="shared" si="12"/>
        <v>56.21</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2">
        <f t="shared" ref="ED6:EL6" si="14">IF(ED7="",NA(),ED7)</f>
        <v>0</v>
      </c>
      <c r="EE6" s="32">
        <f t="shared" si="14"/>
        <v>0</v>
      </c>
      <c r="EF6" s="32">
        <f t="shared" si="14"/>
        <v>0</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473111</v>
      </c>
      <c r="D7" s="35">
        <v>46</v>
      </c>
      <c r="E7" s="35">
        <v>1</v>
      </c>
      <c r="F7" s="35">
        <v>0</v>
      </c>
      <c r="G7" s="35">
        <v>1</v>
      </c>
      <c r="H7" s="35" t="s">
        <v>93</v>
      </c>
      <c r="I7" s="35" t="s">
        <v>94</v>
      </c>
      <c r="J7" s="35" t="s">
        <v>95</v>
      </c>
      <c r="K7" s="35" t="s">
        <v>96</v>
      </c>
      <c r="L7" s="35" t="s">
        <v>97</v>
      </c>
      <c r="M7" s="36" t="s">
        <v>98</v>
      </c>
      <c r="N7" s="36">
        <v>78.83</v>
      </c>
      <c r="O7" s="36">
        <v>100</v>
      </c>
      <c r="P7" s="36">
        <v>2527</v>
      </c>
      <c r="Q7" s="36">
        <v>10906</v>
      </c>
      <c r="R7" s="36">
        <v>50.82</v>
      </c>
      <c r="S7" s="36">
        <v>214.6</v>
      </c>
      <c r="T7" s="36">
        <v>10896</v>
      </c>
      <c r="U7" s="36">
        <v>15.5</v>
      </c>
      <c r="V7" s="36">
        <v>702.97</v>
      </c>
      <c r="W7" s="36">
        <v>101.02</v>
      </c>
      <c r="X7" s="36">
        <v>105.22</v>
      </c>
      <c r="Y7" s="36">
        <v>109.95</v>
      </c>
      <c r="Z7" s="36">
        <v>110.62</v>
      </c>
      <c r="AA7" s="36">
        <v>113.84</v>
      </c>
      <c r="AB7" s="36">
        <v>109.08</v>
      </c>
      <c r="AC7" s="36">
        <v>108.33</v>
      </c>
      <c r="AD7" s="36">
        <v>107.95</v>
      </c>
      <c r="AE7" s="36">
        <v>109.49</v>
      </c>
      <c r="AF7" s="36">
        <v>111.06</v>
      </c>
      <c r="AG7" s="36">
        <v>113.56</v>
      </c>
      <c r="AH7" s="36">
        <v>1.82</v>
      </c>
      <c r="AI7" s="36">
        <v>0</v>
      </c>
      <c r="AJ7" s="36">
        <v>0</v>
      </c>
      <c r="AK7" s="36">
        <v>0</v>
      </c>
      <c r="AL7" s="36">
        <v>0</v>
      </c>
      <c r="AM7" s="36">
        <v>16.09</v>
      </c>
      <c r="AN7" s="36">
        <v>15.69</v>
      </c>
      <c r="AO7" s="36">
        <v>13.47</v>
      </c>
      <c r="AP7" s="36">
        <v>9.49</v>
      </c>
      <c r="AQ7" s="36">
        <v>9.35</v>
      </c>
      <c r="AR7" s="36">
        <v>0.87</v>
      </c>
      <c r="AS7" s="36">
        <v>1229.27</v>
      </c>
      <c r="AT7" s="36">
        <v>671.67</v>
      </c>
      <c r="AU7" s="36">
        <v>611.71</v>
      </c>
      <c r="AV7" s="36">
        <v>940.58</v>
      </c>
      <c r="AW7" s="36">
        <v>812.37</v>
      </c>
      <c r="AX7" s="36">
        <v>1128.25</v>
      </c>
      <c r="AY7" s="36">
        <v>1159.4100000000001</v>
      </c>
      <c r="AZ7" s="36">
        <v>1081.23</v>
      </c>
      <c r="BA7" s="36">
        <v>406.37</v>
      </c>
      <c r="BB7" s="36">
        <v>398.29</v>
      </c>
      <c r="BC7" s="36">
        <v>262.74</v>
      </c>
      <c r="BD7" s="36">
        <v>165.15</v>
      </c>
      <c r="BE7" s="36">
        <v>150.34</v>
      </c>
      <c r="BF7" s="36">
        <v>123.53</v>
      </c>
      <c r="BG7" s="36">
        <v>109.14</v>
      </c>
      <c r="BH7" s="36">
        <v>108.3</v>
      </c>
      <c r="BI7" s="36">
        <v>474.06</v>
      </c>
      <c r="BJ7" s="36">
        <v>458</v>
      </c>
      <c r="BK7" s="36">
        <v>443.13</v>
      </c>
      <c r="BL7" s="36">
        <v>442.54</v>
      </c>
      <c r="BM7" s="36">
        <v>431</v>
      </c>
      <c r="BN7" s="36">
        <v>276.38</v>
      </c>
      <c r="BO7" s="36">
        <v>99.95</v>
      </c>
      <c r="BP7" s="36">
        <v>102.05</v>
      </c>
      <c r="BQ7" s="36">
        <v>109.36</v>
      </c>
      <c r="BR7" s="36">
        <v>110.74</v>
      </c>
      <c r="BS7" s="36">
        <v>113.59</v>
      </c>
      <c r="BT7" s="36">
        <v>96.62</v>
      </c>
      <c r="BU7" s="36">
        <v>96.27</v>
      </c>
      <c r="BV7" s="36">
        <v>95.4</v>
      </c>
      <c r="BW7" s="36">
        <v>98.6</v>
      </c>
      <c r="BX7" s="36">
        <v>100.82</v>
      </c>
      <c r="BY7" s="36">
        <v>104.99</v>
      </c>
      <c r="BZ7" s="36">
        <v>203.71</v>
      </c>
      <c r="CA7" s="36">
        <v>200.1</v>
      </c>
      <c r="CB7" s="36">
        <v>190.06</v>
      </c>
      <c r="CC7" s="36">
        <v>188.09</v>
      </c>
      <c r="CD7" s="36">
        <v>183.38</v>
      </c>
      <c r="CE7" s="36">
        <v>184.53</v>
      </c>
      <c r="CF7" s="36">
        <v>186.94</v>
      </c>
      <c r="CG7" s="36">
        <v>186.15</v>
      </c>
      <c r="CH7" s="36">
        <v>181.67</v>
      </c>
      <c r="CI7" s="36">
        <v>179.55</v>
      </c>
      <c r="CJ7" s="36">
        <v>163.72</v>
      </c>
      <c r="CK7" s="36">
        <v>39.57</v>
      </c>
      <c r="CL7" s="36">
        <v>40.19</v>
      </c>
      <c r="CM7" s="36">
        <v>57.92</v>
      </c>
      <c r="CN7" s="36">
        <v>60.02</v>
      </c>
      <c r="CO7" s="36">
        <v>61.9</v>
      </c>
      <c r="CP7" s="36">
        <v>52.9</v>
      </c>
      <c r="CQ7" s="36">
        <v>54.51</v>
      </c>
      <c r="CR7" s="36">
        <v>54.47</v>
      </c>
      <c r="CS7" s="36">
        <v>53.61</v>
      </c>
      <c r="CT7" s="36">
        <v>53.52</v>
      </c>
      <c r="CU7" s="36">
        <v>59.76</v>
      </c>
      <c r="CV7" s="36">
        <v>91.16</v>
      </c>
      <c r="CW7" s="36">
        <v>92.72</v>
      </c>
      <c r="CX7" s="36">
        <v>94.4</v>
      </c>
      <c r="CY7" s="36">
        <v>95.49</v>
      </c>
      <c r="CZ7" s="36">
        <v>94.8</v>
      </c>
      <c r="DA7" s="36">
        <v>81.63</v>
      </c>
      <c r="DB7" s="36">
        <v>81.790000000000006</v>
      </c>
      <c r="DC7" s="36">
        <v>81.459999999999994</v>
      </c>
      <c r="DD7" s="36">
        <v>81.31</v>
      </c>
      <c r="DE7" s="36">
        <v>81.459999999999994</v>
      </c>
      <c r="DF7" s="36">
        <v>89.95</v>
      </c>
      <c r="DG7" s="36">
        <v>31.4</v>
      </c>
      <c r="DH7" s="36">
        <v>33.1</v>
      </c>
      <c r="DI7" s="36">
        <v>34.700000000000003</v>
      </c>
      <c r="DJ7" s="36">
        <v>54.14</v>
      </c>
      <c r="DK7" s="36">
        <v>56.21</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v>
      </c>
      <c r="ED7" s="36">
        <v>0</v>
      </c>
      <c r="EE7" s="36">
        <v>0</v>
      </c>
      <c r="EF7" s="36">
        <v>0</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2017-02-13T05:49:24Z</cp:lastPrinted>
  <dcterms:created xsi:type="dcterms:W3CDTF">2017-02-01T08:51:52Z</dcterms:created>
  <dcterms:modified xsi:type="dcterms:W3CDTF">2017-02-21T05:34:45Z</dcterms:modified>
  <cp:category/>
</cp:coreProperties>
</file>