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<sst xmlns="http://schemas.openxmlformats.org/spreadsheetml/2006/main" count="217" uniqueCount="107">
  <si>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</si>
  <si>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</si>
  <si>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</si>
  <si>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</si>
  <si>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</si>
  <si>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</si>
  <si>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</si>
  <si>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</si>
  <si>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</si>
  <si>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</si>
  <si>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</si>
  <si>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</si>
  <si>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</si>
  <si>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</si>
  <si>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</si>
  <si>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</si>
  <si>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</si>
  <si>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</si>
  <si>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</si>
  <si>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</si>
  <si>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</si>
  <si>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</si>
  <si>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</si>
  <si>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</si>
  <si>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</si>
  <si>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</si>
  <si>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</si>
  <si>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</si>
  <si>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</si>
  <si>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</si>
  <si>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</si>
  <si>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</si>
  <si>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</si>
  <si>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</si>
  <si>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</si>
  <si>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</si>
  <si>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</si>
  <si>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</si>
  <si>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</si>
  <si>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</si>
  <si>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</si>
  <si>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</si>
  <si>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</si>
  <si>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</si>
  <si>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</si>
  <si>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</si>
  <si>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</si>
  <si>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</si>
  <si>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</si>
  <si>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</si>
  <si>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</si>
  <si>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</si>
  <si>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</si>
  <si>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</si>
  <si>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</si>
  <si>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</si>
  <si>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</si>
  <si>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</si>
  <si>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</si>
  <si>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</si>
  <si>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</si>
  <si>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</si>
  <si>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</si>
  <si>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</si>
  <si>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</si>
  <si>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</si>
  <si>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</si>
  <si>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</si>
  <si>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</si>
  <si>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</si>
  <si>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</si>
  <si>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</si>
  <si>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</si>
  <si>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</si>
  <si>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</si>
  <si>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</si>
  <si>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</si>
  <si>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</si>
  <si>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</si>
  <si>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</si>
  <si>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</si>
  <si>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</si>
  <si>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</si>
  <si>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</si>
  <si>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</si>
  <si>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</si>
  <si>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</si>
  <si>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</si>
  <si>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</si>
  <si>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</si>
  <si>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</si>
  <si>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</si>
  <si>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</si>
  <si>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本部町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</si>
  <si>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</si>
  <si>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</si>
  <si>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</si>
  <si>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</si>
  <si>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</si>
  <si>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</si>
  <si>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</si>
  <si>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</si>
  <si>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</si>
  <si>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</si>
  <si>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①各年度の収支は黒字となっており、また平均値を上回っていることから健全な状況といえるが、今後の施設投資等に係る費用を確保するためには、更なる費用削減に取り組む必要がある。　　　　　　　　　　　　　　　　　　　　　　　　　　　　　　　　　　　　　　　　　　　　　　　　　　　　　　　　　　②H25で累積欠損金は解消されたが維持管理費が増加傾向にある。　　　　　　　　　　　　　　　　　　　　　　　　　　　　　　　③H26から新会計基準の適用により負債額が大幅に増額したため比率が急落したが流動資産は増加している。　　　　　　　　　　　　　　　　　　　　　　　　　　　　　　　　　　　　　　　　　　　　　　　　　　　　　　　　　　　　　　　　　　　　　　　　　　　　　　④平均値を下回っているため投資規模の検討が必要である。　　　　　　　　　　　　　　　　　　　　　　　　　　　　　　　⑤平均値を上回っており、今後も回収率の向上に努める。　　　　　　　　　　　　　　　　　　　　　　　　　　　　　　　　　　　　　　　　　　　　　　　　　　　　　　　　⑥維持管理費の削減などの経営改善が必要。　　　　　　　　　　　　　　　　　　　　　　　　　　　　　　　　　　　　　　　　　　⑦平均値を下回っており、また最大稼働率68％、負荷率75％と時期によって需要の変動が大きいため適切な施設規模か検討が必要である。　　　　　　　　　　　　　　　　　　　　　　　　　　　　　　　　　　　　　　　　　　　　　　　　　　　　　　　⑧有収率は安定しているが老朽管からの漏水の影響で有収率が低下している。　　　　　　　　　　　　　　　　　　　　　　　　　　　　　　　　　　　　　　　　　　　　　　　　　　　　　　　　　　　　　　　　　　　　　　　　　　　　　　　　　　　　　　　　　　　　　　　　　　　　　　　　　　　　　　　　　　　　　　　　　　　　　　　　　　　　　　・各指標から経常収支比率、料金回収率、有収率は平均値を上回っていることから健全な経営状況であり、また累積欠損金も解消されていますが、流動比率、債務残高や費用および施設の効率性については平均値を下回っていることから検討が必要である。　　　　　　　　　　　　　　　　　　　　　　　　　　　　　　　　　　　　　　　　　　　　　　　　　　　　　　　　　　　　　　　　　　　　　　　　　　　　　　　　　　　　　　　　　　　　　　　　　　　　　　　　　　　　　　　　　　　　　　　　　　　　　　　　</t>
    <rPh sb="1" eb="4">
      <t>カクネンド</t>
    </rPh>
    <rPh sb="5" eb="7">
      <t>シュウシ</t>
    </rPh>
    <rPh sb="8" eb="10">
      <t>クロジ</t>
    </rPh>
    <rPh sb="19" eb="22">
      <t>ヘイキンチ</t>
    </rPh>
    <rPh sb="23" eb="25">
      <t>ウワマワ</t>
    </rPh>
    <rPh sb="33" eb="35">
      <t>ケンゼン</t>
    </rPh>
    <rPh sb="36" eb="38">
      <t>ジョウキョウ</t>
    </rPh>
    <rPh sb="44" eb="46">
      <t>コンゴ</t>
    </rPh>
    <rPh sb="47" eb="49">
      <t>シセツ</t>
    </rPh>
    <rPh sb="49" eb="51">
      <t>トウシ</t>
    </rPh>
    <rPh sb="51" eb="52">
      <t>トウ</t>
    </rPh>
    <rPh sb="53" eb="54">
      <t>カカ</t>
    </rPh>
    <rPh sb="55" eb="57">
      <t>ヒヨウ</t>
    </rPh>
    <rPh sb="58" eb="60">
      <t>カクホ</t>
    </rPh>
    <rPh sb="67" eb="68">
      <t>サラ</t>
    </rPh>
    <rPh sb="70" eb="72">
      <t>ヒヨウ</t>
    </rPh>
    <rPh sb="72" eb="74">
      <t>サクゲン</t>
    </rPh>
    <rPh sb="75" eb="76">
      <t>ト</t>
    </rPh>
    <rPh sb="77" eb="78">
      <t>ク</t>
    </rPh>
    <rPh sb="79" eb="81">
      <t>ヒツヨウ</t>
    </rPh>
    <rPh sb="148" eb="150">
      <t>ルイセキ</t>
    </rPh>
    <rPh sb="150" eb="153">
      <t>ケッソンキン</t>
    </rPh>
    <rPh sb="154" eb="156">
      <t>カイショウ</t>
    </rPh>
    <rPh sb="160" eb="162">
      <t>イジ</t>
    </rPh>
    <rPh sb="162" eb="165">
      <t>カンリヒ</t>
    </rPh>
    <rPh sb="166" eb="168">
      <t>ゾウカ</t>
    </rPh>
    <rPh sb="168" eb="170">
      <t>ケイコウ</t>
    </rPh>
    <rPh sb="211" eb="212">
      <t>シン</t>
    </rPh>
    <rPh sb="212" eb="214">
      <t>カイケイ</t>
    </rPh>
    <rPh sb="214" eb="216">
      <t>キジュン</t>
    </rPh>
    <rPh sb="217" eb="219">
      <t>テキヨウ</t>
    </rPh>
    <rPh sb="222" eb="224">
      <t>フサイ</t>
    </rPh>
    <rPh sb="224" eb="225">
      <t>ガク</t>
    </rPh>
    <rPh sb="226" eb="228">
      <t>オオハバ</t>
    </rPh>
    <rPh sb="229" eb="231">
      <t>ゾウガク</t>
    </rPh>
    <rPh sb="235" eb="237">
      <t>ヒリツ</t>
    </rPh>
    <rPh sb="238" eb="240">
      <t>キュウラク</t>
    </rPh>
    <rPh sb="243" eb="245">
      <t>リュウドウ</t>
    </rPh>
    <rPh sb="245" eb="247">
      <t>シサン</t>
    </rPh>
    <rPh sb="248" eb="250">
      <t>ゾウカ</t>
    </rPh>
    <rPh sb="334" eb="337">
      <t>ヘイキンチ</t>
    </rPh>
    <rPh sb="338" eb="340">
      <t>シタマワ</t>
    </rPh>
    <rPh sb="346" eb="348">
      <t>トウシ</t>
    </rPh>
    <rPh sb="348" eb="350">
      <t>キボ</t>
    </rPh>
    <rPh sb="351" eb="353">
      <t>ケントウ</t>
    </rPh>
    <rPh sb="354" eb="356">
      <t>ヒツヨウ</t>
    </rPh>
    <rPh sb="392" eb="395">
      <t>ヘイキンチ</t>
    </rPh>
    <rPh sb="396" eb="398">
      <t>ウワマワ</t>
    </rPh>
    <rPh sb="403" eb="405">
      <t>コンゴ</t>
    </rPh>
    <rPh sb="406" eb="408">
      <t>カイシュウ</t>
    </rPh>
    <rPh sb="408" eb="409">
      <t>リツ</t>
    </rPh>
    <rPh sb="410" eb="412">
      <t>コウジョウ</t>
    </rPh>
    <rPh sb="413" eb="414">
      <t>ツト</t>
    </rPh>
    <rPh sb="474" eb="476">
      <t>イジ</t>
    </rPh>
    <rPh sb="476" eb="479">
      <t>カンリヒ</t>
    </rPh>
    <rPh sb="480" eb="482">
      <t>サクゲン</t>
    </rPh>
    <rPh sb="485" eb="487">
      <t>ケイエイ</t>
    </rPh>
    <rPh sb="487" eb="489">
      <t>カイゼン</t>
    </rPh>
    <rPh sb="490" eb="492">
      <t>ヒツヨウ</t>
    </rPh>
    <rPh sb="536" eb="539">
      <t>ヘイキンチ</t>
    </rPh>
    <rPh sb="540" eb="542">
      <t>シタマワ</t>
    </rPh>
    <rPh sb="549" eb="551">
      <t>サイダイ</t>
    </rPh>
    <rPh sb="551" eb="553">
      <t>カドウ</t>
    </rPh>
    <rPh sb="553" eb="554">
      <t>リツ</t>
    </rPh>
    <rPh sb="558" eb="560">
      <t>フカ</t>
    </rPh>
    <rPh sb="560" eb="561">
      <t>リツ</t>
    </rPh>
    <rPh sb="565" eb="567">
      <t>ジキ</t>
    </rPh>
    <rPh sb="571" eb="573">
      <t>ジュヨウ</t>
    </rPh>
    <rPh sb="574" eb="576">
      <t>ヘンドウ</t>
    </rPh>
    <rPh sb="577" eb="578">
      <t>オオ</t>
    </rPh>
    <rPh sb="582" eb="584">
      <t>テキセツ</t>
    </rPh>
    <rPh sb="585" eb="587">
      <t>シセツ</t>
    </rPh>
    <rPh sb="587" eb="589">
      <t>キボ</t>
    </rPh>
    <rPh sb="590" eb="592">
      <t>ケントウ</t>
    </rPh>
    <rPh sb="593" eb="595">
      <t>ヒツヨウ</t>
    </rPh>
    <rPh sb="655" eb="657">
      <t>ユウシュウ</t>
    </rPh>
    <rPh sb="657" eb="658">
      <t>リツ</t>
    </rPh>
    <rPh sb="659" eb="661">
      <t>アンテイ</t>
    </rPh>
    <rPh sb="666" eb="668">
      <t>ロウキュウ</t>
    </rPh>
    <rPh sb="668" eb="669">
      <t>カン</t>
    </rPh>
    <rPh sb="672" eb="674">
      <t>ロウスイ</t>
    </rPh>
    <rPh sb="675" eb="677">
      <t>エイキョウ</t>
    </rPh>
    <rPh sb="678" eb="680">
      <t>ユウシュウ</t>
    </rPh>
    <rPh sb="680" eb="681">
      <t>リツ</t>
    </rPh>
    <rPh sb="682" eb="684">
      <t>テイカ</t>
    </rPh>
    <rPh sb="824" eb="827">
      <t>カクシヒョウ</t>
    </rPh>
    <rPh sb="829" eb="831">
      <t>ケイジョウ</t>
    </rPh>
    <rPh sb="831" eb="833">
      <t>シュウシ</t>
    </rPh>
    <rPh sb="833" eb="835">
      <t>ヒリツ</t>
    </rPh>
    <rPh sb="836" eb="838">
      <t>リョウキン</t>
    </rPh>
    <rPh sb="838" eb="840">
      <t>カイシュウ</t>
    </rPh>
    <rPh sb="840" eb="841">
      <t>リツ</t>
    </rPh>
    <rPh sb="842" eb="844">
      <t>ユウシュウ</t>
    </rPh>
    <rPh sb="844" eb="845">
      <t>リツ</t>
    </rPh>
    <rPh sb="846" eb="849">
      <t>ヘイキンチ</t>
    </rPh>
    <rPh sb="850" eb="852">
      <t>ウワマワ</t>
    </rPh>
    <rPh sb="860" eb="862">
      <t>ケンゼン</t>
    </rPh>
    <rPh sb="863" eb="865">
      <t>ケイエイ</t>
    </rPh>
    <rPh sb="865" eb="867">
      <t>ジョウキョウ</t>
    </rPh>
    <rPh sb="873" eb="875">
      <t>ルイセキ</t>
    </rPh>
    <rPh sb="875" eb="878">
      <t>ケッソンキン</t>
    </rPh>
    <rPh sb="879" eb="881">
      <t>カイショウ</t>
    </rPh>
    <rPh sb="889" eb="891">
      <t>リュウドウ</t>
    </rPh>
    <rPh sb="891" eb="893">
      <t>ヒリツ</t>
    </rPh>
    <rPh sb="894" eb="896">
      <t>サイム</t>
    </rPh>
    <rPh sb="896" eb="898">
      <t>ザンダカ</t>
    </rPh>
    <rPh sb="899" eb="901">
      <t>ヒヨウ</t>
    </rPh>
    <rPh sb="904" eb="906">
      <t>シセツ</t>
    </rPh>
    <rPh sb="907" eb="910">
      <t>コウリツセイ</t>
    </rPh>
    <rPh sb="915" eb="918">
      <t>ヘイキンチ</t>
    </rPh>
    <rPh sb="919" eb="921">
      <t>シタマワ</t>
    </rPh>
    <rPh sb="929" eb="931">
      <t>ケントウ</t>
    </rPh>
    <rPh sb="932" eb="934">
      <t>ヒツヨウ</t>
    </rPh>
    <phoneticPr fontId="4"/>
  </si>
  <si>
    <t>①H25までは平均値を下回っていたが、H26から施設の更新により上昇傾向であることから、長寿命化等の計画が必要である。　　　　　　　　　　　　　　　　　　　　　　　　　　　　　　　　　　　　　　　　　　　　　　　　　　　　　　　　　　　　　　　　　　　　　　　　　　　　　　　　　　②老朽管を多く保有しており、また平均値と比較しても高い管路経年化率となっていることから、管路の更新についての検討が必要である。　　　                             ※決算統計の記載もれ：当該値27.95%　　　　　　　　　　　　　　　　　　　　　　　　　　　　　　　　　　　　　　　　　　　　　　　　③H26まで管路更新を実施し、H30から施設の更新に伴い管路更新を計画中である。　　　　　　　　　　　　　　　　　　　　　　　　　　　　　　　　　　　　　　　　　　　　　　　　　　　　　　　　　　　　　・各指標により、老朽管を多く保有しており、計画的に管路の更新が必要である。</t>
    <rPh sb="7" eb="10">
      <t>ヘイキンチ</t>
    </rPh>
    <rPh sb="11" eb="13">
      <t>シタマワ</t>
    </rPh>
    <rPh sb="24" eb="26">
      <t>シセツ</t>
    </rPh>
    <rPh sb="27" eb="29">
      <t>コウシン</t>
    </rPh>
    <rPh sb="32" eb="34">
      <t>ジョウショウ</t>
    </rPh>
    <rPh sb="34" eb="36">
      <t>ケイコウ</t>
    </rPh>
    <rPh sb="44" eb="45">
      <t>チョウ</t>
    </rPh>
    <rPh sb="45" eb="48">
      <t>ジュミョウカ</t>
    </rPh>
    <rPh sb="48" eb="49">
      <t>トウ</t>
    </rPh>
    <rPh sb="50" eb="52">
      <t>ケイカク</t>
    </rPh>
    <rPh sb="53" eb="55">
      <t>ヒツヨウ</t>
    </rPh>
    <rPh sb="142" eb="144">
      <t>ロウキュウ</t>
    </rPh>
    <rPh sb="144" eb="145">
      <t>カン</t>
    </rPh>
    <rPh sb="146" eb="147">
      <t>オオ</t>
    </rPh>
    <rPh sb="148" eb="150">
      <t>ホユウ</t>
    </rPh>
    <rPh sb="157" eb="160">
      <t>ヘイキンチ</t>
    </rPh>
    <rPh sb="161" eb="163">
      <t>ヒカク</t>
    </rPh>
    <rPh sb="166" eb="167">
      <t>タカ</t>
    </rPh>
    <rPh sb="168" eb="170">
      <t>カンロ</t>
    </rPh>
    <rPh sb="170" eb="173">
      <t>ケイネンカ</t>
    </rPh>
    <rPh sb="173" eb="174">
      <t>リツ</t>
    </rPh>
    <rPh sb="185" eb="187">
      <t>カンロ</t>
    </rPh>
    <rPh sb="188" eb="190">
      <t>コウシン</t>
    </rPh>
    <rPh sb="195" eb="197">
      <t>ケントウ</t>
    </rPh>
    <rPh sb="198" eb="200">
      <t>ヒツヨウ</t>
    </rPh>
    <rPh sb="237" eb="239">
      <t>ケッサン</t>
    </rPh>
    <rPh sb="239" eb="241">
      <t>トウケイ</t>
    </rPh>
    <rPh sb="242" eb="244">
      <t>キサイ</t>
    </rPh>
    <rPh sb="247" eb="249">
      <t>トウガイ</t>
    </rPh>
    <rPh sb="249" eb="250">
      <t>チ</t>
    </rPh>
    <rPh sb="310" eb="312">
      <t>カンロ</t>
    </rPh>
    <rPh sb="312" eb="314">
      <t>コウシン</t>
    </rPh>
    <rPh sb="315" eb="317">
      <t>ジッシ</t>
    </rPh>
    <rPh sb="324" eb="326">
      <t>シセツ</t>
    </rPh>
    <rPh sb="327" eb="329">
      <t>コウシン</t>
    </rPh>
    <rPh sb="330" eb="331">
      <t>トモナ</t>
    </rPh>
    <rPh sb="332" eb="334">
      <t>カンロ</t>
    </rPh>
    <rPh sb="334" eb="336">
      <t>コウシン</t>
    </rPh>
    <rPh sb="337" eb="339">
      <t>ケイカク</t>
    </rPh>
    <rPh sb="339" eb="340">
      <t>チュウ</t>
    </rPh>
    <rPh sb="406" eb="409">
      <t>カクシヒョウ</t>
    </rPh>
    <rPh sb="413" eb="415">
      <t>ロウキュウ</t>
    </rPh>
    <rPh sb="415" eb="416">
      <t>カン</t>
    </rPh>
    <rPh sb="417" eb="418">
      <t>オオ</t>
    </rPh>
    <rPh sb="419" eb="421">
      <t>ホユウ</t>
    </rPh>
    <rPh sb="426" eb="429">
      <t>ケイカクテキ</t>
    </rPh>
    <rPh sb="430" eb="432">
      <t>カンロ</t>
    </rPh>
    <rPh sb="433" eb="435">
      <t>コウシン</t>
    </rPh>
    <rPh sb="436" eb="438">
      <t>ヒツヨウ</t>
    </rPh>
    <phoneticPr fontId="4"/>
  </si>
  <si>
    <t>経営状況の収益性などは概ね良好と判断できるが、今後は起債の償還や維持費の増額が見込まれるなど,厳しい財政状況が予想されます。さらに、老朽施設および管路の更新を行う必要があるが、現在の財政事情では短期間で整備をするのは困難であり長期計画で実施していくために、経費の削減等に努めていきます。　　　　　　　　　　　　　　</t>
    <rPh sb="0" eb="2">
      <t>ケイエイ</t>
    </rPh>
    <rPh sb="2" eb="4">
      <t>ジョウキョウ</t>
    </rPh>
    <rPh sb="5" eb="8">
      <t>シュウエキセイ</t>
    </rPh>
    <rPh sb="11" eb="12">
      <t>オオム</t>
    </rPh>
    <rPh sb="13" eb="15">
      <t>リョウコウ</t>
    </rPh>
    <rPh sb="16" eb="18">
      <t>ハンダン</t>
    </rPh>
    <rPh sb="23" eb="25">
      <t>コンゴ</t>
    </rPh>
    <rPh sb="26" eb="28">
      <t>キサイ</t>
    </rPh>
    <rPh sb="29" eb="31">
      <t>ショウカン</t>
    </rPh>
    <rPh sb="32" eb="35">
      <t>イジヒ</t>
    </rPh>
    <rPh sb="36" eb="38">
      <t>ゾウガク</t>
    </rPh>
    <rPh sb="39" eb="41">
      <t>ミコ</t>
    </rPh>
    <rPh sb="47" eb="48">
      <t>キビ</t>
    </rPh>
    <rPh sb="50" eb="52">
      <t>ザイセイ</t>
    </rPh>
    <rPh sb="52" eb="54">
      <t>ジョウキョウ</t>
    </rPh>
    <rPh sb="55" eb="57">
      <t>ヨソウ</t>
    </rPh>
    <rPh sb="66" eb="68">
      <t>ロウキュウ</t>
    </rPh>
    <rPh sb="68" eb="70">
      <t>シセツ</t>
    </rPh>
    <rPh sb="73" eb="75">
      <t>カンロ</t>
    </rPh>
    <rPh sb="76" eb="78">
      <t>コウシン</t>
    </rPh>
    <rPh sb="79" eb="80">
      <t>オコナ</t>
    </rPh>
    <rPh sb="81" eb="83">
      <t>ヒツヨウ</t>
    </rPh>
    <rPh sb="88" eb="90">
      <t>ゲンザイ</t>
    </rPh>
    <rPh sb="91" eb="93">
      <t>ザイセイ</t>
    </rPh>
    <rPh sb="93" eb="95">
      <t>ジジョウ</t>
    </rPh>
    <rPh sb="97" eb="100">
      <t>タンキカン</t>
    </rPh>
    <rPh sb="101" eb="103">
      <t>セイビ</t>
    </rPh>
    <rPh sb="108" eb="110">
      <t>コンナン</t>
    </rPh>
    <rPh sb="113" eb="115">
      <t>チョウキ</t>
    </rPh>
    <rPh sb="115" eb="117">
      <t>ケイカク</t>
    </rPh>
    <rPh sb="118" eb="120">
      <t>ジッシ</t>
    </rPh>
    <rPh sb="128" eb="130">
      <t>ケイヒ</t>
    </rPh>
    <rPh sb="131" eb="133">
      <t>サクゲン</t>
    </rPh>
    <rPh sb="133" eb="134">
      <t>トウ</t>
    </rPh>
    <rPh sb="135" eb="13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</si>
</sst>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3.3</c:v>
                </c:pt>
                <c:pt idx="2">
                  <c:v>3.97</c:v>
                </c:pt>
                <c:pt idx="3">
                  <c:v>7.84</c:v>
                </c:pt>
                <c:pt idx="4" formatCode="#,##0.00;&quot;△&quot;#,##0.00">
                  <c:v>0</c:v>
                </c:pt>
              </c:numCache>
            </c:numRef>
          </c:val>
        </c:ser>
        <c:dLbls>
          <c:showLegendKey val="0"/>
          <c:showVal val="0"/>
          <c:showCatName val="0"/>
          <c:showSerName val="0"/>
          <c:showPercent val="0"/>
          <c:showBubbleSize val="0"/>
        </c:dLbls>
        <c:gapWidth val="150"/>
        <c:axId val="59730944"/>
        <c:axId val="597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59730944"/>
        <c:axId val="59737216"/>
      </c:lineChart>
      <c:dateAx>
        <c:axId val="59730944"/>
        <c:scaling>
          <c:orientation val="minMax"/>
        </c:scaling>
        <c:delete val="1"/>
        <c:axPos val="b"/>
        <c:numFmt formatCode="ge" sourceLinked="1"/>
        <c:majorTickMark val="none"/>
        <c:minorTickMark val="none"/>
        <c:tickLblPos val="none"/>
        <c:crossAx val="59737216"/>
        <c:crosses val="autoZero"/>
        <c:auto val="1"/>
        <c:lblOffset val="100"/>
        <c:baseTimeUnit val="years"/>
      </c:dateAx>
      <c:valAx>
        <c:axId val="597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47.62</c:v>
                </c:pt>
                <c:pt idx="1">
                  <c:v>46.99</c:v>
                </c:pt>
                <c:pt idx="2">
                  <c:v>50.54</c:v>
                </c:pt>
                <c:pt idx="3">
                  <c:v>48.71</c:v>
                </c:pt>
                <c:pt idx="4">
                  <c:v>51.34</c:v>
                </c:pt>
              </c:numCache>
            </c:numRef>
          </c:val>
        </c:ser>
        <c:dLbls>
          <c:showLegendKey val="0"/>
          <c:showVal val="0"/>
          <c:showCatName val="0"/>
          <c:showSerName val="0"/>
          <c:showPercent val="0"/>
          <c:showBubbleSize val="0"/>
        </c:dLbls>
        <c:gapWidth val="150"/>
        <c:axId val="99233152"/>
        <c:axId val="992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99233152"/>
        <c:axId val="99247616"/>
      </c:lineChart>
      <c:dateAx>
        <c:axId val="99233152"/>
        <c:scaling>
          <c:orientation val="minMax"/>
        </c:scaling>
        <c:delete val="1"/>
        <c:axPos val="b"/>
        <c:numFmt formatCode="ge" sourceLinked="1"/>
        <c:majorTickMark val="none"/>
        <c:minorTickMark val="none"/>
        <c:tickLblPos val="none"/>
        <c:crossAx val="99247616"/>
        <c:crosses val="autoZero"/>
        <c:auto val="1"/>
        <c:lblOffset val="100"/>
        <c:baseTimeUnit val="years"/>
      </c:dateAx>
      <c:valAx>
        <c:axId val="992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92.32</c:v>
                </c:pt>
                <c:pt idx="1">
                  <c:v>92.35</c:v>
                </c:pt>
                <c:pt idx="2">
                  <c:v>98.14</c:v>
                </c:pt>
                <c:pt idx="3">
                  <c:v>92.3</c:v>
                </c:pt>
                <c:pt idx="4">
                  <c:v>86.98</c:v>
                </c:pt>
              </c:numCache>
            </c:numRef>
          </c:val>
        </c:ser>
        <c:dLbls>
          <c:showLegendKey val="0"/>
          <c:showVal val="0"/>
          <c:showCatName val="0"/>
          <c:showSerName val="0"/>
          <c:showPercent val="0"/>
          <c:showBubbleSize val="0"/>
        </c:dLbls>
        <c:gapWidth val="150"/>
        <c:axId val="99359744"/>
        <c:axId val="993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99359744"/>
        <c:axId val="99361920"/>
      </c:lineChart>
      <c:dateAx>
        <c:axId val="99359744"/>
        <c:scaling>
          <c:orientation val="minMax"/>
        </c:scaling>
        <c:delete val="1"/>
        <c:axPos val="b"/>
        <c:numFmt formatCode="ge" sourceLinked="1"/>
        <c:majorTickMark val="none"/>
        <c:minorTickMark val="none"/>
        <c:tickLblPos val="none"/>
        <c:crossAx val="99361920"/>
        <c:crosses val="autoZero"/>
        <c:auto val="1"/>
        <c:lblOffset val="100"/>
        <c:baseTimeUnit val="years"/>
      </c:dateAx>
      <c:valAx>
        <c:axId val="993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111.43</c:v>
                </c:pt>
                <c:pt idx="1">
                  <c:v>110.19</c:v>
                </c:pt>
                <c:pt idx="2">
                  <c:v>114.87</c:v>
                </c:pt>
                <c:pt idx="3">
                  <c:v>110.7</c:v>
                </c:pt>
                <c:pt idx="4">
                  <c:v>116.64</c:v>
                </c:pt>
              </c:numCache>
            </c:numRef>
          </c:val>
        </c:ser>
        <c:dLbls>
          <c:showLegendKey val="0"/>
          <c:showVal val="0"/>
          <c:showCatName val="0"/>
          <c:showSerName val="0"/>
          <c:showPercent val="0"/>
          <c:showBubbleSize val="0"/>
        </c:dLbls>
        <c:gapWidth val="150"/>
        <c:axId val="59751040"/>
        <c:axId val="598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59751040"/>
        <c:axId val="59835136"/>
      </c:lineChart>
      <c:dateAx>
        <c:axId val="59751040"/>
        <c:scaling>
          <c:orientation val="minMax"/>
        </c:scaling>
        <c:delete val="1"/>
        <c:axPos val="b"/>
        <c:numFmt formatCode="ge" sourceLinked="1"/>
        <c:majorTickMark val="none"/>
        <c:minorTickMark val="none"/>
        <c:tickLblPos val="none"/>
        <c:crossAx val="59835136"/>
        <c:crosses val="autoZero"/>
        <c:auto val="1"/>
        <c:lblOffset val="100"/>
        <c:baseTimeUnit val="years"/>
      </c:dateAx>
      <c:valAx>
        <c:axId val="59835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7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31.73</c:v>
                </c:pt>
                <c:pt idx="1">
                  <c:v>32.08</c:v>
                </c:pt>
                <c:pt idx="2">
                  <c:v>32.33</c:v>
                </c:pt>
                <c:pt idx="3">
                  <c:v>55.81</c:v>
                </c:pt>
                <c:pt idx="4">
                  <c:v>57.78</c:v>
                </c:pt>
              </c:numCache>
            </c:numRef>
          </c:val>
        </c:ser>
        <c:dLbls>
          <c:showLegendKey val="0"/>
          <c:showVal val="0"/>
          <c:showCatName val="0"/>
          <c:showSerName val="0"/>
          <c:showPercent val="0"/>
          <c:showBubbleSize val="0"/>
        </c:dLbls>
        <c:gapWidth val="150"/>
        <c:axId val="59869440"/>
        <c:axId val="598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59869440"/>
        <c:axId val="59871616"/>
      </c:lineChart>
      <c:dateAx>
        <c:axId val="59869440"/>
        <c:scaling>
          <c:orientation val="minMax"/>
        </c:scaling>
        <c:delete val="1"/>
        <c:axPos val="b"/>
        <c:numFmt formatCode="ge" sourceLinked="1"/>
        <c:majorTickMark val="none"/>
        <c:minorTickMark val="none"/>
        <c:tickLblPos val="none"/>
        <c:crossAx val="59871616"/>
        <c:crosses val="autoZero"/>
        <c:auto val="1"/>
        <c:lblOffset val="100"/>
        <c:baseTimeUnit val="years"/>
      </c:dateAx>
      <c:valAx>
        <c:axId val="598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26.77</c:v>
                </c:pt>
                <c:pt idx="1">
                  <c:v>26.77</c:v>
                </c:pt>
                <c:pt idx="2">
                  <c:v>26.77</c:v>
                </c:pt>
                <c:pt idx="3">
                  <c:v>28.06</c:v>
                </c:pt>
                <c:pt idx="4" formatCode="#,##0.00;&quot;△&quot;#,##0.00">
                  <c:v>0</c:v>
                </c:pt>
              </c:numCache>
            </c:numRef>
          </c:val>
        </c:ser>
        <c:dLbls>
          <c:showLegendKey val="0"/>
          <c:showVal val="0"/>
          <c:showCatName val="0"/>
          <c:showSerName val="0"/>
          <c:showPercent val="0"/>
          <c:showBubbleSize val="0"/>
        </c:dLbls>
        <c:gapWidth val="150"/>
        <c:axId val="61812096"/>
        <c:axId val="6181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61812096"/>
        <c:axId val="61818368"/>
      </c:lineChart>
      <c:dateAx>
        <c:axId val="61812096"/>
        <c:scaling>
          <c:orientation val="minMax"/>
        </c:scaling>
        <c:delete val="1"/>
        <c:axPos val="b"/>
        <c:numFmt formatCode="ge" sourceLinked="1"/>
        <c:majorTickMark val="none"/>
        <c:minorTickMark val="none"/>
        <c:tickLblPos val="none"/>
        <c:crossAx val="61818368"/>
        <c:crosses val="autoZero"/>
        <c:auto val="1"/>
        <c:lblOffset val="100"/>
        <c:baseTimeUnit val="years"/>
      </c:dateAx>
      <c:valAx>
        <c:axId val="6181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13.23</c:v>
                </c:pt>
                <c:pt idx="1">
                  <c:v>4.59</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61839232"/>
        <c:axId val="618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61839232"/>
        <c:axId val="61845504"/>
      </c:lineChart>
      <c:dateAx>
        <c:axId val="61839232"/>
        <c:scaling>
          <c:orientation val="minMax"/>
        </c:scaling>
        <c:delete val="1"/>
        <c:axPos val="b"/>
        <c:numFmt formatCode="ge" sourceLinked="1"/>
        <c:majorTickMark val="none"/>
        <c:minorTickMark val="none"/>
        <c:tickLblPos val="none"/>
        <c:crossAx val="61845504"/>
        <c:crosses val="autoZero"/>
        <c:auto val="1"/>
        <c:lblOffset val="100"/>
        <c:baseTimeUnit val="years"/>
      </c:dateAx>
      <c:valAx>
        <c:axId val="61845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8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1142.51</c:v>
                </c:pt>
                <c:pt idx="1">
                  <c:v>808.65</c:v>
                </c:pt>
                <c:pt idx="2">
                  <c:v>1308.6400000000001</c:v>
                </c:pt>
                <c:pt idx="3">
                  <c:v>255.46</c:v>
                </c:pt>
                <c:pt idx="4">
                  <c:v>227.63</c:v>
                </c:pt>
              </c:numCache>
            </c:numRef>
          </c:val>
        </c:ser>
        <c:dLbls>
          <c:showLegendKey val="0"/>
          <c:showVal val="0"/>
          <c:showCatName val="0"/>
          <c:showSerName val="0"/>
          <c:showPercent val="0"/>
          <c:showBubbleSize val="0"/>
        </c:dLbls>
        <c:gapWidth val="150"/>
        <c:axId val="97457664"/>
        <c:axId val="9745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97457664"/>
        <c:axId val="97459584"/>
      </c:lineChart>
      <c:dateAx>
        <c:axId val="97457664"/>
        <c:scaling>
          <c:orientation val="minMax"/>
        </c:scaling>
        <c:delete val="1"/>
        <c:axPos val="b"/>
        <c:numFmt formatCode="ge" sourceLinked="1"/>
        <c:majorTickMark val="none"/>
        <c:minorTickMark val="none"/>
        <c:tickLblPos val="none"/>
        <c:crossAx val="97459584"/>
        <c:crosses val="autoZero"/>
        <c:auto val="1"/>
        <c:lblOffset val="100"/>
        <c:baseTimeUnit val="years"/>
      </c:dateAx>
      <c:valAx>
        <c:axId val="9745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4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322.81</c:v>
                </c:pt>
                <c:pt idx="1">
                  <c:v>326.82</c:v>
                </c:pt>
                <c:pt idx="2">
                  <c:v>309.95</c:v>
                </c:pt>
                <c:pt idx="3">
                  <c:v>323.42</c:v>
                </c:pt>
                <c:pt idx="4">
                  <c:v>291.94</c:v>
                </c:pt>
              </c:numCache>
            </c:numRef>
          </c:val>
        </c:ser>
        <c:dLbls>
          <c:showLegendKey val="0"/>
          <c:showVal val="0"/>
          <c:showCatName val="0"/>
          <c:showSerName val="0"/>
          <c:showPercent val="0"/>
          <c:showBubbleSize val="0"/>
        </c:dLbls>
        <c:gapWidth val="150"/>
        <c:axId val="97510528"/>
        <c:axId val="975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97510528"/>
        <c:axId val="97512448"/>
      </c:lineChart>
      <c:dateAx>
        <c:axId val="97510528"/>
        <c:scaling>
          <c:orientation val="minMax"/>
        </c:scaling>
        <c:delete val="1"/>
        <c:axPos val="b"/>
        <c:numFmt formatCode="ge" sourceLinked="1"/>
        <c:majorTickMark val="none"/>
        <c:minorTickMark val="none"/>
        <c:tickLblPos val="none"/>
        <c:crossAx val="97512448"/>
        <c:crosses val="autoZero"/>
        <c:auto val="1"/>
        <c:lblOffset val="100"/>
        <c:baseTimeUnit val="years"/>
      </c:dateAx>
      <c:valAx>
        <c:axId val="97512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5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109.59</c:v>
                </c:pt>
                <c:pt idx="1">
                  <c:v>108.47</c:v>
                </c:pt>
                <c:pt idx="2">
                  <c:v>113.18</c:v>
                </c:pt>
                <c:pt idx="3">
                  <c:v>110.38</c:v>
                </c:pt>
                <c:pt idx="4">
                  <c:v>118.31</c:v>
                </c:pt>
              </c:numCache>
            </c:numRef>
          </c:val>
        </c:ser>
        <c:dLbls>
          <c:showLegendKey val="0"/>
          <c:showVal val="0"/>
          <c:showCatName val="0"/>
          <c:showSerName val="0"/>
          <c:showPercent val="0"/>
          <c:showBubbleSize val="0"/>
        </c:dLbls>
        <c:gapWidth val="150"/>
        <c:axId val="98665216"/>
        <c:axId val="9866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98665216"/>
        <c:axId val="98667136"/>
      </c:lineChart>
      <c:dateAx>
        <c:axId val="98665216"/>
        <c:scaling>
          <c:orientation val="minMax"/>
        </c:scaling>
        <c:delete val="1"/>
        <c:axPos val="b"/>
        <c:numFmt formatCode="ge" sourceLinked="1"/>
        <c:majorTickMark val="none"/>
        <c:minorTickMark val="none"/>
        <c:tickLblPos val="none"/>
        <c:crossAx val="98667136"/>
        <c:crosses val="autoZero"/>
        <c:auto val="1"/>
        <c:lblOffset val="100"/>
        <c:baseTimeUnit val="years"/>
      </c:dateAx>
      <c:valAx>
        <c:axId val="986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173.04</c:v>
                </c:pt>
                <c:pt idx="1">
                  <c:v>175.47</c:v>
                </c:pt>
                <c:pt idx="2">
                  <c:v>155.24</c:v>
                </c:pt>
                <c:pt idx="3">
                  <c:v>174.59</c:v>
                </c:pt>
                <c:pt idx="4">
                  <c:v>163.31</c:v>
                </c:pt>
              </c:numCache>
            </c:numRef>
          </c:val>
        </c:ser>
        <c:dLbls>
          <c:showLegendKey val="0"/>
          <c:showVal val="0"/>
          <c:showCatName val="0"/>
          <c:showSerName val="0"/>
          <c:showPercent val="0"/>
          <c:showBubbleSize val="0"/>
        </c:dLbls>
        <c:gapWidth val="150"/>
        <c:axId val="98693120"/>
        <c:axId val="9869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98693120"/>
        <c:axId val="98695040"/>
      </c:lineChart>
      <c:dateAx>
        <c:axId val="98693120"/>
        <c:scaling>
          <c:orientation val="minMax"/>
        </c:scaling>
        <c:delete val="1"/>
        <c:axPos val="b"/>
        <c:numFmt formatCode="ge" sourceLinked="1"/>
        <c:majorTickMark val="none"/>
        <c:minorTickMark val="none"/>
        <c:tickLblPos val="none"/>
        <c:crossAx val="98695040"/>
        <c:crosses val="autoZero"/>
        <c:auto val="1"/>
        <c:lblOffset val="100"/>
        <c:baseTimeUnit val="years"/>
      </c:dateAx>
      <c:valAx>
        <c:axId val="986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AV56" sqref="AV56:BI5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沖縄県　本部町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13590</v>
      </c>
      <c r="AJ8" s="75"/>
      <c r="AK8" s="75"/>
      <c r="AL8" s="75"/>
      <c r="AM8" s="75"/>
      <c r="AN8" s="75"/>
      <c r="AO8" s="75"/>
      <c r="AP8" s="76"/>
      <c r="AQ8" s="57">
        <f>データ!R6</f>
        <v>54.35</v>
      </c>
      <c r="AR8" s="57"/>
      <c r="AS8" s="57"/>
      <c r="AT8" s="57"/>
      <c r="AU8" s="57"/>
      <c r="AV8" s="57"/>
      <c r="AW8" s="57"/>
      <c r="AX8" s="57"/>
      <c r="AY8" s="57">
        <f>データ!S6</f>
        <v>250.05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59.06</v>
      </c>
      <c r="K10" s="57"/>
      <c r="L10" s="57"/>
      <c r="M10" s="57"/>
      <c r="N10" s="57"/>
      <c r="O10" s="57"/>
      <c r="P10" s="57"/>
      <c r="Q10" s="57"/>
      <c r="R10" s="57">
        <f>データ!O6</f>
        <v>99.5</v>
      </c>
      <c r="S10" s="57"/>
      <c r="T10" s="57"/>
      <c r="U10" s="57"/>
      <c r="V10" s="57"/>
      <c r="W10" s="57"/>
      <c r="X10" s="57"/>
      <c r="Y10" s="57"/>
      <c r="Z10" s="65">
        <f>データ!P6</f>
        <v>3373</v>
      </c>
      <c r="AA10" s="65"/>
      <c r="AB10" s="65"/>
      <c r="AC10" s="65"/>
      <c r="AD10" s="65"/>
      <c r="AE10" s="65"/>
      <c r="AF10" s="65"/>
      <c r="AG10" s="65"/>
      <c r="AH10" s="2"/>
      <c r="AI10" s="65">
        <f>データ!T6</f>
        <v>13488</v>
      </c>
      <c r="AJ10" s="65"/>
      <c r="AK10" s="65"/>
      <c r="AL10" s="65"/>
      <c r="AM10" s="65"/>
      <c r="AN10" s="65"/>
      <c r="AO10" s="65"/>
      <c r="AP10" s="65"/>
      <c r="AQ10" s="57">
        <f>データ!U6</f>
        <v>37.1</v>
      </c>
      <c r="AR10" s="57"/>
      <c r="AS10" s="57"/>
      <c r="AT10" s="57"/>
      <c r="AU10" s="57"/>
      <c r="AV10" s="57"/>
      <c r="AW10" s="57"/>
      <c r="AX10" s="57"/>
      <c r="AY10" s="57">
        <f>データ!V6</f>
        <v>363.56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473081</v>
      </c>
      <c r="D6" s="31">
        <f t="shared" si="3"/>
        <v>46</v>
      </c>
      <c r="E6" s="31">
        <f t="shared" si="3"/>
        <v>1</v>
      </c>
      <c r="F6" s="31">
        <f t="shared" si="3"/>
        <v>0</v>
      </c>
      <c r="G6" s="31">
        <f t="shared" si="3"/>
        <v>1</v>
      </c>
      <c r="H6" s="31" t="str">
        <f t="shared" si="3"/>
        <v>沖縄県　本部町</v>
      </c>
      <c r="I6" s="31" t="str">
        <f t="shared" si="3"/>
        <v>法適用</v>
      </c>
      <c r="J6" s="31" t="str">
        <f t="shared" si="3"/>
        <v>水道事業</v>
      </c>
      <c r="K6" s="31" t="str">
        <f t="shared" si="3"/>
        <v>末端給水事業</v>
      </c>
      <c r="L6" s="31" t="str">
        <f t="shared" si="3"/>
        <v>A7</v>
      </c>
      <c r="M6" s="32" t="str">
        <f t="shared" si="3"/>
        <v>-</v>
      </c>
      <c r="N6" s="32">
        <f t="shared" si="3"/>
        <v>59.06</v>
      </c>
      <c r="O6" s="32">
        <f t="shared" si="3"/>
        <v>99.5</v>
      </c>
      <c r="P6" s="32">
        <f t="shared" si="3"/>
        <v>3373</v>
      </c>
      <c r="Q6" s="32">
        <f t="shared" si="3"/>
        <v>13590</v>
      </c>
      <c r="R6" s="32">
        <f t="shared" si="3"/>
        <v>54.35</v>
      </c>
      <c r="S6" s="32">
        <f t="shared" si="3"/>
        <v>250.05</v>
      </c>
      <c r="T6" s="32">
        <f t="shared" si="3"/>
        <v>13488</v>
      </c>
      <c r="U6" s="32">
        <f t="shared" si="3"/>
        <v>37.1</v>
      </c>
      <c r="V6" s="32">
        <f t="shared" si="3"/>
        <v>363.56</v>
      </c>
      <c r="W6" s="33">
        <f>IF(W7="",NA(),W7)</f>
        <v>111.43</v>
      </c>
      <c r="X6" s="33">
        <f t="shared" ref="X6:AF6" si="4">IF(X7="",NA(),X7)</f>
        <v>110.19</v>
      </c>
      <c r="Y6" s="33">
        <f t="shared" si="4"/>
        <v>114.87</v>
      </c>
      <c r="Z6" s="33">
        <f t="shared" si="4"/>
        <v>110.7</v>
      </c>
      <c r="AA6" s="33">
        <f t="shared" si="4"/>
        <v>116.64</v>
      </c>
      <c r="AB6" s="33">
        <f t="shared" si="4"/>
        <v>109.08</v>
      </c>
      <c r="AC6" s="33">
        <f t="shared" si="4"/>
        <v>108.33</v>
      </c>
      <c r="AD6" s="33">
        <f t="shared" si="4"/>
        <v>107.95</v>
      </c>
      <c r="AE6" s="33">
        <f t="shared" si="4"/>
        <v>109.49</v>
      </c>
      <c r="AF6" s="33">
        <f t="shared" si="4"/>
        <v>111.06</v>
      </c>
      <c r="AG6" s="32" t="str">
        <f>IF(AG7="","",IF(AG7="-","【-】","【"&amp;SUBSTITUTE(TEXT(AG7,"#,##0.00"),"-","△")&amp;"】"))</f>
        <v>【113.56】</v>
      </c>
      <c r="AH6" s="33">
        <f>IF(AH7="",NA(),AH7)</f>
        <v>13.23</v>
      </c>
      <c r="AI6" s="33">
        <f t="shared" ref="AI6:AQ6" si="5">IF(AI7="",NA(),AI7)</f>
        <v>4.59</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1142.51</v>
      </c>
      <c r="AT6" s="33">
        <f t="shared" ref="AT6:BB6" si="6">IF(AT7="",NA(),AT7)</f>
        <v>808.65</v>
      </c>
      <c r="AU6" s="33">
        <f t="shared" si="6"/>
        <v>1308.6400000000001</v>
      </c>
      <c r="AV6" s="33">
        <f t="shared" si="6"/>
        <v>255.46</v>
      </c>
      <c r="AW6" s="33">
        <f t="shared" si="6"/>
        <v>227.63</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322.81</v>
      </c>
      <c r="BE6" s="33">
        <f t="shared" ref="BE6:BM6" si="7">IF(BE7="",NA(),BE7)</f>
        <v>326.82</v>
      </c>
      <c r="BF6" s="33">
        <f t="shared" si="7"/>
        <v>309.95</v>
      </c>
      <c r="BG6" s="33">
        <f t="shared" si="7"/>
        <v>323.42</v>
      </c>
      <c r="BH6" s="33">
        <f t="shared" si="7"/>
        <v>291.94</v>
      </c>
      <c r="BI6" s="33">
        <f t="shared" si="7"/>
        <v>474.06</v>
      </c>
      <c r="BJ6" s="33">
        <f t="shared" si="7"/>
        <v>458</v>
      </c>
      <c r="BK6" s="33">
        <f t="shared" si="7"/>
        <v>443.13</v>
      </c>
      <c r="BL6" s="33">
        <f t="shared" si="7"/>
        <v>442.54</v>
      </c>
      <c r="BM6" s="33">
        <f t="shared" si="7"/>
        <v>431</v>
      </c>
      <c r="BN6" s="32" t="str">
        <f>IF(BN7="","",IF(BN7="-","【-】","【"&amp;SUBSTITUTE(TEXT(BN7,"#,##0.00"),"-","△")&amp;"】"))</f>
        <v>【276.38】</v>
      </c>
      <c r="BO6" s="33">
        <f>IF(BO7="",NA(),BO7)</f>
        <v>109.59</v>
      </c>
      <c r="BP6" s="33">
        <f t="shared" ref="BP6:BX6" si="8">IF(BP7="",NA(),BP7)</f>
        <v>108.47</v>
      </c>
      <c r="BQ6" s="33">
        <f t="shared" si="8"/>
        <v>113.18</v>
      </c>
      <c r="BR6" s="33">
        <f t="shared" si="8"/>
        <v>110.38</v>
      </c>
      <c r="BS6" s="33">
        <f t="shared" si="8"/>
        <v>118.31</v>
      </c>
      <c r="BT6" s="33">
        <f t="shared" si="8"/>
        <v>96.62</v>
      </c>
      <c r="BU6" s="33">
        <f t="shared" si="8"/>
        <v>96.27</v>
      </c>
      <c r="BV6" s="33">
        <f t="shared" si="8"/>
        <v>95.4</v>
      </c>
      <c r="BW6" s="33">
        <f t="shared" si="8"/>
        <v>98.6</v>
      </c>
      <c r="BX6" s="33">
        <f t="shared" si="8"/>
        <v>100.82</v>
      </c>
      <c r="BY6" s="32" t="str">
        <f>IF(BY7="","",IF(BY7="-","【-】","【"&amp;SUBSTITUTE(TEXT(BY7,"#,##0.00"),"-","△")&amp;"】"))</f>
        <v>【104.99】</v>
      </c>
      <c r="BZ6" s="33">
        <f>IF(BZ7="",NA(),BZ7)</f>
        <v>173.04</v>
      </c>
      <c r="CA6" s="33">
        <f t="shared" ref="CA6:CI6" si="9">IF(CA7="",NA(),CA7)</f>
        <v>175.47</v>
      </c>
      <c r="CB6" s="33">
        <f t="shared" si="9"/>
        <v>155.24</v>
      </c>
      <c r="CC6" s="33">
        <f t="shared" si="9"/>
        <v>174.59</v>
      </c>
      <c r="CD6" s="33">
        <f t="shared" si="9"/>
        <v>163.31</v>
      </c>
      <c r="CE6" s="33">
        <f t="shared" si="9"/>
        <v>184.53</v>
      </c>
      <c r="CF6" s="33">
        <f t="shared" si="9"/>
        <v>186.94</v>
      </c>
      <c r="CG6" s="33">
        <f t="shared" si="9"/>
        <v>186.15</v>
      </c>
      <c r="CH6" s="33">
        <f t="shared" si="9"/>
        <v>181.67</v>
      </c>
      <c r="CI6" s="33">
        <f t="shared" si="9"/>
        <v>179.55</v>
      </c>
      <c r="CJ6" s="32" t="str">
        <f>IF(CJ7="","",IF(CJ7="-","【-】","【"&amp;SUBSTITUTE(TEXT(CJ7,"#,##0.00"),"-","△")&amp;"】"))</f>
        <v>【163.72】</v>
      </c>
      <c r="CK6" s="33">
        <f>IF(CK7="",NA(),CK7)</f>
        <v>47.62</v>
      </c>
      <c r="CL6" s="33">
        <f t="shared" ref="CL6:CT6" si="10">IF(CL7="",NA(),CL7)</f>
        <v>46.99</v>
      </c>
      <c r="CM6" s="33">
        <f t="shared" si="10"/>
        <v>50.54</v>
      </c>
      <c r="CN6" s="33">
        <f t="shared" si="10"/>
        <v>48.71</v>
      </c>
      <c r="CO6" s="33">
        <f t="shared" si="10"/>
        <v>51.34</v>
      </c>
      <c r="CP6" s="33">
        <f t="shared" si="10"/>
        <v>52.9</v>
      </c>
      <c r="CQ6" s="33">
        <f t="shared" si="10"/>
        <v>54.51</v>
      </c>
      <c r="CR6" s="33">
        <f t="shared" si="10"/>
        <v>54.47</v>
      </c>
      <c r="CS6" s="33">
        <f t="shared" si="10"/>
        <v>53.61</v>
      </c>
      <c r="CT6" s="33">
        <f t="shared" si="10"/>
        <v>53.52</v>
      </c>
      <c r="CU6" s="32" t="str">
        <f>IF(CU7="","",IF(CU7="-","【-】","【"&amp;SUBSTITUTE(TEXT(CU7,"#,##0.00"),"-","△")&amp;"】"))</f>
        <v>【59.76】</v>
      </c>
      <c r="CV6" s="33">
        <f>IF(CV7="",NA(),CV7)</f>
        <v>92.32</v>
      </c>
      <c r="CW6" s="33">
        <f t="shared" ref="CW6:DE6" si="11">IF(CW7="",NA(),CW7)</f>
        <v>92.35</v>
      </c>
      <c r="CX6" s="33">
        <f t="shared" si="11"/>
        <v>98.14</v>
      </c>
      <c r="CY6" s="33">
        <f t="shared" si="11"/>
        <v>92.3</v>
      </c>
      <c r="CZ6" s="33">
        <f t="shared" si="11"/>
        <v>86.98</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31.73</v>
      </c>
      <c r="DH6" s="33">
        <f t="shared" ref="DH6:DP6" si="12">IF(DH7="",NA(),DH7)</f>
        <v>32.08</v>
      </c>
      <c r="DI6" s="33">
        <f t="shared" si="12"/>
        <v>32.33</v>
      </c>
      <c r="DJ6" s="33">
        <f t="shared" si="12"/>
        <v>55.81</v>
      </c>
      <c r="DK6" s="33">
        <f t="shared" si="12"/>
        <v>57.78</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26.77</v>
      </c>
      <c r="DS6" s="33">
        <f t="shared" ref="DS6:EA6" si="13">IF(DS7="",NA(),DS7)</f>
        <v>26.77</v>
      </c>
      <c r="DT6" s="33">
        <f t="shared" si="13"/>
        <v>26.77</v>
      </c>
      <c r="DU6" s="33">
        <f t="shared" si="13"/>
        <v>28.06</v>
      </c>
      <c r="DV6" s="32">
        <f t="shared" si="13"/>
        <v>0</v>
      </c>
      <c r="DW6" s="33">
        <f t="shared" si="13"/>
        <v>7.9</v>
      </c>
      <c r="DX6" s="33">
        <f t="shared" si="13"/>
        <v>8.2200000000000006</v>
      </c>
      <c r="DY6" s="33">
        <f t="shared" si="13"/>
        <v>9.43</v>
      </c>
      <c r="DZ6" s="33">
        <f t="shared" si="13"/>
        <v>10.029999999999999</v>
      </c>
      <c r="EA6" s="33">
        <f t="shared" si="13"/>
        <v>7.26</v>
      </c>
      <c r="EB6" s="32" t="str">
        <f>IF(EB7="","",IF(EB7="-","【-】","【"&amp;SUBSTITUTE(TEXT(EB7,"#,##0.00"),"-","△")&amp;"】"))</f>
        <v>【13.18】</v>
      </c>
      <c r="EC6" s="32">
        <f>IF(EC7="",NA(),EC7)</f>
        <v>0</v>
      </c>
      <c r="ED6" s="33">
        <f t="shared" ref="ED6:EL6" si="14">IF(ED7="",NA(),ED7)</f>
        <v>3.3</v>
      </c>
      <c r="EE6" s="33">
        <f t="shared" si="14"/>
        <v>3.97</v>
      </c>
      <c r="EF6" s="33">
        <f t="shared" si="14"/>
        <v>7.84</v>
      </c>
      <c r="EG6" s="32">
        <f t="shared" si="14"/>
        <v>0</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473081</v>
      </c>
      <c r="D7" s="35">
        <v>46</v>
      </c>
      <c r="E7" s="35">
        <v>1</v>
      </c>
      <c r="F7" s="35">
        <v>0</v>
      </c>
      <c r="G7" s="35">
        <v>1</v>
      </c>
      <c r="H7" s="35" t="s">
        <v>93</v>
      </c>
      <c r="I7" s="35" t="s">
        <v>94</v>
      </c>
      <c r="J7" s="35" t="s">
        <v>95</v>
      </c>
      <c r="K7" s="35" t="s">
        <v>96</v>
      </c>
      <c r="L7" s="35" t="s">
        <v>97</v>
      </c>
      <c r="M7" s="36" t="s">
        <v>98</v>
      </c>
      <c r="N7" s="36">
        <v>59.06</v>
      </c>
      <c r="O7" s="36">
        <v>99.5</v>
      </c>
      <c r="P7" s="36">
        <v>3373</v>
      </c>
      <c r="Q7" s="36">
        <v>13590</v>
      </c>
      <c r="R7" s="36">
        <v>54.35</v>
      </c>
      <c r="S7" s="36">
        <v>250.05</v>
      </c>
      <c r="T7" s="36">
        <v>13488</v>
      </c>
      <c r="U7" s="36">
        <v>37.1</v>
      </c>
      <c r="V7" s="36">
        <v>363.56</v>
      </c>
      <c r="W7" s="36">
        <v>111.43</v>
      </c>
      <c r="X7" s="36">
        <v>110.19</v>
      </c>
      <c r="Y7" s="36">
        <v>114.87</v>
      </c>
      <c r="Z7" s="36">
        <v>110.7</v>
      </c>
      <c r="AA7" s="36">
        <v>116.64</v>
      </c>
      <c r="AB7" s="36">
        <v>109.08</v>
      </c>
      <c r="AC7" s="36">
        <v>108.33</v>
      </c>
      <c r="AD7" s="36">
        <v>107.95</v>
      </c>
      <c r="AE7" s="36">
        <v>109.49</v>
      </c>
      <c r="AF7" s="36">
        <v>111.06</v>
      </c>
      <c r="AG7" s="36">
        <v>113.56</v>
      </c>
      <c r="AH7" s="36">
        <v>13.23</v>
      </c>
      <c r="AI7" s="36">
        <v>4.59</v>
      </c>
      <c r="AJ7" s="36">
        <v>0</v>
      </c>
      <c r="AK7" s="36">
        <v>0</v>
      </c>
      <c r="AL7" s="36">
        <v>0</v>
      </c>
      <c r="AM7" s="36">
        <v>16.09</v>
      </c>
      <c r="AN7" s="36">
        <v>15.69</v>
      </c>
      <c r="AO7" s="36">
        <v>13.47</v>
      </c>
      <c r="AP7" s="36">
        <v>9.49</v>
      </c>
      <c r="AQ7" s="36">
        <v>9.35</v>
      </c>
      <c r="AR7" s="36">
        <v>0.87</v>
      </c>
      <c r="AS7" s="36">
        <v>1142.51</v>
      </c>
      <c r="AT7" s="36">
        <v>808.65</v>
      </c>
      <c r="AU7" s="36">
        <v>1308.6400000000001</v>
      </c>
      <c r="AV7" s="36">
        <v>255.46</v>
      </c>
      <c r="AW7" s="36">
        <v>227.63</v>
      </c>
      <c r="AX7" s="36">
        <v>1128.25</v>
      </c>
      <c r="AY7" s="36">
        <v>1159.4100000000001</v>
      </c>
      <c r="AZ7" s="36">
        <v>1081.23</v>
      </c>
      <c r="BA7" s="36">
        <v>406.37</v>
      </c>
      <c r="BB7" s="36">
        <v>398.29</v>
      </c>
      <c r="BC7" s="36">
        <v>262.74</v>
      </c>
      <c r="BD7" s="36">
        <v>322.81</v>
      </c>
      <c r="BE7" s="36">
        <v>326.82</v>
      </c>
      <c r="BF7" s="36">
        <v>309.95</v>
      </c>
      <c r="BG7" s="36">
        <v>323.42</v>
      </c>
      <c r="BH7" s="36">
        <v>291.94</v>
      </c>
      <c r="BI7" s="36">
        <v>474.06</v>
      </c>
      <c r="BJ7" s="36">
        <v>458</v>
      </c>
      <c r="BK7" s="36">
        <v>443.13</v>
      </c>
      <c r="BL7" s="36">
        <v>442.54</v>
      </c>
      <c r="BM7" s="36">
        <v>431</v>
      </c>
      <c r="BN7" s="36">
        <v>276.38</v>
      </c>
      <c r="BO7" s="36">
        <v>109.59</v>
      </c>
      <c r="BP7" s="36">
        <v>108.47</v>
      </c>
      <c r="BQ7" s="36">
        <v>113.18</v>
      </c>
      <c r="BR7" s="36">
        <v>110.38</v>
      </c>
      <c r="BS7" s="36">
        <v>118.31</v>
      </c>
      <c r="BT7" s="36">
        <v>96.62</v>
      </c>
      <c r="BU7" s="36">
        <v>96.27</v>
      </c>
      <c r="BV7" s="36">
        <v>95.4</v>
      </c>
      <c r="BW7" s="36">
        <v>98.6</v>
      </c>
      <c r="BX7" s="36">
        <v>100.82</v>
      </c>
      <c r="BY7" s="36">
        <v>104.99</v>
      </c>
      <c r="BZ7" s="36">
        <v>173.04</v>
      </c>
      <c r="CA7" s="36">
        <v>175.47</v>
      </c>
      <c r="CB7" s="36">
        <v>155.24</v>
      </c>
      <c r="CC7" s="36">
        <v>174.59</v>
      </c>
      <c r="CD7" s="36">
        <v>163.31</v>
      </c>
      <c r="CE7" s="36">
        <v>184.53</v>
      </c>
      <c r="CF7" s="36">
        <v>186.94</v>
      </c>
      <c r="CG7" s="36">
        <v>186.15</v>
      </c>
      <c r="CH7" s="36">
        <v>181.67</v>
      </c>
      <c r="CI7" s="36">
        <v>179.55</v>
      </c>
      <c r="CJ7" s="36">
        <v>163.72</v>
      </c>
      <c r="CK7" s="36">
        <v>47.62</v>
      </c>
      <c r="CL7" s="36">
        <v>46.99</v>
      </c>
      <c r="CM7" s="36">
        <v>50.54</v>
      </c>
      <c r="CN7" s="36">
        <v>48.71</v>
      </c>
      <c r="CO7" s="36">
        <v>51.34</v>
      </c>
      <c r="CP7" s="36">
        <v>52.9</v>
      </c>
      <c r="CQ7" s="36">
        <v>54.51</v>
      </c>
      <c r="CR7" s="36">
        <v>54.47</v>
      </c>
      <c r="CS7" s="36">
        <v>53.61</v>
      </c>
      <c r="CT7" s="36">
        <v>53.52</v>
      </c>
      <c r="CU7" s="36">
        <v>59.76</v>
      </c>
      <c r="CV7" s="36">
        <v>92.32</v>
      </c>
      <c r="CW7" s="36">
        <v>92.35</v>
      </c>
      <c r="CX7" s="36">
        <v>98.14</v>
      </c>
      <c r="CY7" s="36">
        <v>92.3</v>
      </c>
      <c r="CZ7" s="36">
        <v>86.98</v>
      </c>
      <c r="DA7" s="36">
        <v>81.63</v>
      </c>
      <c r="DB7" s="36">
        <v>81.790000000000006</v>
      </c>
      <c r="DC7" s="36">
        <v>81.459999999999994</v>
      </c>
      <c r="DD7" s="36">
        <v>81.31</v>
      </c>
      <c r="DE7" s="36">
        <v>81.459999999999994</v>
      </c>
      <c r="DF7" s="36">
        <v>89.95</v>
      </c>
      <c r="DG7" s="36">
        <v>31.73</v>
      </c>
      <c r="DH7" s="36">
        <v>32.08</v>
      </c>
      <c r="DI7" s="36">
        <v>32.33</v>
      </c>
      <c r="DJ7" s="36">
        <v>55.81</v>
      </c>
      <c r="DK7" s="36">
        <v>57.78</v>
      </c>
      <c r="DL7" s="36">
        <v>37.25</v>
      </c>
      <c r="DM7" s="36">
        <v>37.799999999999997</v>
      </c>
      <c r="DN7" s="36">
        <v>38.520000000000003</v>
      </c>
      <c r="DO7" s="36">
        <v>46.67</v>
      </c>
      <c r="DP7" s="36">
        <v>47.7</v>
      </c>
      <c r="DQ7" s="36">
        <v>47.18</v>
      </c>
      <c r="DR7" s="36">
        <v>26.77</v>
      </c>
      <c r="DS7" s="36">
        <v>26.77</v>
      </c>
      <c r="DT7" s="36">
        <v>26.77</v>
      </c>
      <c r="DU7" s="36">
        <v>28.06</v>
      </c>
      <c r="DV7" s="36">
        <v>0</v>
      </c>
      <c r="DW7" s="36">
        <v>7.9</v>
      </c>
      <c r="DX7" s="36">
        <v>8.2200000000000006</v>
      </c>
      <c r="DY7" s="36">
        <v>9.43</v>
      </c>
      <c r="DZ7" s="36">
        <v>10.029999999999999</v>
      </c>
      <c r="EA7" s="36">
        <v>7.26</v>
      </c>
      <c r="EB7" s="36">
        <v>13.18</v>
      </c>
      <c r="EC7" s="36">
        <v>0</v>
      </c>
      <c r="ED7" s="36">
        <v>3.3</v>
      </c>
      <c r="EE7" s="36">
        <v>3.97</v>
      </c>
      <c r="EF7" s="36">
        <v>7.84</v>
      </c>
      <c r="EG7" s="36">
        <v>0</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2017-02-14T06:38:38Z</cp:lastPrinted>
  <dcterms:created xsi:type="dcterms:W3CDTF">2017-02-01T08:51:51Z</dcterms:created>
  <dcterms:modified xsi:type="dcterms:W3CDTF">2017-02-21T05:34:35Z</dcterms:modified>
  <cp:category/>
</cp:coreProperties>
</file>