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<sst xmlns="http://schemas.openxmlformats.org/spreadsheetml/2006/main" count="218" uniqueCount="108">
  <si>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</si>
  <si>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</si>
  <si>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</si>
  <si>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</si>
  <si>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</si>
  <si>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</si>
  <si>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</si>
  <si>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</si>
  <si>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</si>
  <si>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</si>
  <si>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</si>
  <si>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</si>
  <si>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</si>
  <si>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</si>
  <si>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</si>
  <si>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</si>
  <si>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</si>
  <si>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</si>
  <si>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</si>
  <si>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</si>
  <si>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</si>
  <si>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</si>
  <si>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</si>
  <si>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</si>
  <si>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</si>
  <si>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</si>
  <si>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</si>
  <si>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</si>
  <si>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</si>
  <si>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</si>
  <si>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</si>
  <si>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</si>
  <si>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</si>
  <si>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</si>
  <si>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</si>
  <si>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</si>
  <si>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</si>
  <si>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</si>
  <si>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</si>
  <si>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</si>
  <si>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</si>
  <si>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</si>
  <si>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</si>
  <si>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</si>
  <si>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</si>
  <si>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</si>
  <si>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</si>
  <si>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</si>
  <si>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</si>
  <si>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</si>
  <si>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</si>
  <si>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</si>
  <si>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</si>
  <si>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</si>
  <si>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</si>
  <si>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</si>
  <si>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</si>
  <si>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</si>
  <si>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</si>
  <si>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</si>
  <si>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</si>
  <si>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</si>
  <si>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</si>
  <si>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</si>
  <si>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</si>
  <si>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</si>
  <si>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</si>
  <si>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</si>
  <si>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</si>
  <si>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</si>
  <si>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</si>
  <si>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</si>
  <si>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</si>
  <si>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</si>
  <si>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</si>
  <si>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</si>
  <si>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</si>
  <si>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</si>
  <si>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</si>
  <si>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</si>
  <si>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</si>
  <si>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</si>
  <si>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</si>
  <si>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</si>
  <si>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</si>
  <si>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</si>
  <si>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</si>
  <si>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</si>
  <si>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</si>
  <si>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</si>
  <si>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</si>
  <si>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</si>
  <si>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</si>
  <si>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東村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</si>
  <si>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</si>
  <si>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</si>
  <si>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</si>
  <si>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</si>
  <si>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</si>
  <si>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</si>
  <si>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</si>
  <si>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</si>
  <si>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</si>
  <si>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</si>
  <si>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</si>
  <si>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今後は、維持管理費の削減とともに更新事業の適正度を分析し、 早急に水道料金の適正化に取り組むことで地方債残高を抑制し経営の改善を図る。</t>
    <rPh sb="1" eb="3">
      <t>コンゴ</t>
    </rPh>
    <rPh sb="5" eb="7">
      <t>イジ</t>
    </rPh>
    <rPh sb="7" eb="10">
      <t>カンリヒ</t>
    </rPh>
    <rPh sb="11" eb="13">
      <t>サクゲン</t>
    </rPh>
    <rPh sb="17" eb="19">
      <t>コウシン</t>
    </rPh>
    <rPh sb="19" eb="21">
      <t>ジギョウ</t>
    </rPh>
    <rPh sb="22" eb="24">
      <t>テキセイ</t>
    </rPh>
    <rPh sb="24" eb="25">
      <t>ド</t>
    </rPh>
    <rPh sb="26" eb="28">
      <t>ブンセキ</t>
    </rPh>
    <rPh sb="31" eb="33">
      <t>サッキュウ</t>
    </rPh>
    <rPh sb="34" eb="36">
      <t>スイドウ</t>
    </rPh>
    <rPh sb="36" eb="38">
      <t>リョウキン</t>
    </rPh>
    <rPh sb="39" eb="42">
      <t>テキセイカ</t>
    </rPh>
    <rPh sb="43" eb="44">
      <t>ト</t>
    </rPh>
    <rPh sb="45" eb="46">
      <t>ク</t>
    </rPh>
    <rPh sb="50" eb="53">
      <t>チホウサイ</t>
    </rPh>
    <rPh sb="53" eb="55">
      <t>ザンダカ</t>
    </rPh>
    <rPh sb="56" eb="58">
      <t>ヨクセイ</t>
    </rPh>
    <rPh sb="59" eb="61">
      <t>ケイエイ</t>
    </rPh>
    <rPh sb="62" eb="64">
      <t>カイゼン</t>
    </rPh>
    <rPh sb="65" eb="66">
      <t>ハカ</t>
    </rPh>
    <phoneticPr fontId="4"/>
  </si>
  <si>
    <r>
      <t>　収益的収支比率については、平成24年度を除いて60%代となっており要因としては、過年度に借入した地方債償還金及びは橋梁の架け替えに伴う道路占用物件の移設費用等により維持管理費が増加傾向にあるためである。今後は、維持管理費の削減及び料金の適正化を実施し改善に取り組む。
　企業債残高対給水収益比率については、平成22年度から更新事業を進めたため平成25年度まで増加している。今後の更新事業は、投資の適正度を分析し実施する。
　料金回収率については、他類似団体とほぼ一緒の数値だが、依然一般会計からの繰り入れ金で補っている状態である。早急に水道料金の適正化に取り組む必要がある。
　給水原価については、平成26年度上昇しているが、平成27年度は下がっている。更新事業及び水道料金の適正化を実施し改善に取り組む。
　施設利用率については、他類似団体に比べて高いが、減少傾向にある。原因としては、平成22年度から進めている老朽管の更新のため漏水が減ったためだと考えられる。
　有収率については、平成22年度から老朽管の更新を進めたため、10%近く上がったが70%代から伸びていななかった。</t>
    </r>
    <r>
      <rPr>
        <sz val="11"/>
        <rFont val="ＭＳ ゴシック"/>
        <family val="3"/>
        <charset val="128"/>
      </rPr>
      <t>平成27年度は、メーター交換を実施たことにより80％を超えることができた。今後も計画的にメーター交換を実施し有収率の向上を図る。</t>
    </r>
    <rPh sb="1" eb="4">
      <t>シュウエキテキ</t>
    </rPh>
    <rPh sb="4" eb="6">
      <t>シュウシ</t>
    </rPh>
    <rPh sb="6" eb="8">
      <t>ヒリツ</t>
    </rPh>
    <rPh sb="14" eb="16">
      <t>ヘイセイ</t>
    </rPh>
    <rPh sb="18" eb="20">
      <t>ネンド</t>
    </rPh>
    <rPh sb="21" eb="22">
      <t>ノゾ</t>
    </rPh>
    <rPh sb="27" eb="28">
      <t>ダイ</t>
    </rPh>
    <rPh sb="34" eb="36">
      <t>ヨウイン</t>
    </rPh>
    <rPh sb="41" eb="44">
      <t>カネンド</t>
    </rPh>
    <rPh sb="45" eb="47">
      <t>カリイレ</t>
    </rPh>
    <rPh sb="49" eb="52">
      <t>チホウサイ</t>
    </rPh>
    <rPh sb="52" eb="54">
      <t>ショウカン</t>
    </rPh>
    <rPh sb="54" eb="55">
      <t>キン</t>
    </rPh>
    <rPh sb="55" eb="56">
      <t>オヨ</t>
    </rPh>
    <rPh sb="58" eb="60">
      <t>キョウリョウ</t>
    </rPh>
    <rPh sb="61" eb="62">
      <t>カ</t>
    </rPh>
    <rPh sb="63" eb="64">
      <t>カ</t>
    </rPh>
    <rPh sb="66" eb="67">
      <t>トモナ</t>
    </rPh>
    <rPh sb="68" eb="70">
      <t>ドウロ</t>
    </rPh>
    <rPh sb="70" eb="72">
      <t>センヨウ</t>
    </rPh>
    <rPh sb="72" eb="74">
      <t>ブッケン</t>
    </rPh>
    <rPh sb="75" eb="77">
      <t>イセツ</t>
    </rPh>
    <rPh sb="77" eb="79">
      <t>ヒヨウ</t>
    </rPh>
    <rPh sb="79" eb="80">
      <t>トウ</t>
    </rPh>
    <rPh sb="83" eb="85">
      <t>イジ</t>
    </rPh>
    <rPh sb="85" eb="88">
      <t>カンリヒ</t>
    </rPh>
    <rPh sb="89" eb="91">
      <t>ゾウカ</t>
    </rPh>
    <rPh sb="91" eb="93">
      <t>ケイコウ</t>
    </rPh>
    <rPh sb="102" eb="104">
      <t>コンゴ</t>
    </rPh>
    <rPh sb="106" eb="108">
      <t>イジ</t>
    </rPh>
    <rPh sb="108" eb="111">
      <t>カンリヒ</t>
    </rPh>
    <rPh sb="112" eb="114">
      <t>サクゲン</t>
    </rPh>
    <rPh sb="114" eb="115">
      <t>オヨ</t>
    </rPh>
    <rPh sb="116" eb="118">
      <t>リョウキン</t>
    </rPh>
    <rPh sb="119" eb="122">
      <t>テキセイカ</t>
    </rPh>
    <rPh sb="123" eb="125">
      <t>ジッシ</t>
    </rPh>
    <rPh sb="126" eb="128">
      <t>カイゼン</t>
    </rPh>
    <rPh sb="129" eb="130">
      <t>ト</t>
    </rPh>
    <rPh sb="131" eb="132">
      <t>ク</t>
    </rPh>
    <rPh sb="136" eb="138">
      <t>キギョウ</t>
    </rPh>
    <rPh sb="138" eb="139">
      <t>サイ</t>
    </rPh>
    <rPh sb="139" eb="141">
      <t>ザンダカ</t>
    </rPh>
    <rPh sb="141" eb="142">
      <t>タイ</t>
    </rPh>
    <rPh sb="142" eb="144">
      <t>キュウスイ</t>
    </rPh>
    <rPh sb="144" eb="146">
      <t>シュウエキ</t>
    </rPh>
    <rPh sb="146" eb="148">
      <t>ヒリツ</t>
    </rPh>
    <rPh sb="154" eb="156">
      <t>ヘイセイ</t>
    </rPh>
    <rPh sb="158" eb="160">
      <t>ネンド</t>
    </rPh>
    <rPh sb="162" eb="164">
      <t>コウシン</t>
    </rPh>
    <rPh sb="164" eb="166">
      <t>ジギョウ</t>
    </rPh>
    <rPh sb="167" eb="168">
      <t>スス</t>
    </rPh>
    <rPh sb="172" eb="174">
      <t>ヘイセイ</t>
    </rPh>
    <rPh sb="176" eb="178">
      <t>ネンド</t>
    </rPh>
    <rPh sb="180" eb="182">
      <t>ゾウカ</t>
    </rPh>
    <rPh sb="187" eb="189">
      <t>コンゴ</t>
    </rPh>
    <rPh sb="190" eb="192">
      <t>コウシン</t>
    </rPh>
    <rPh sb="192" eb="194">
      <t>ジギョウ</t>
    </rPh>
    <rPh sb="196" eb="198">
      <t>トウシ</t>
    </rPh>
    <rPh sb="199" eb="201">
      <t>テキセイ</t>
    </rPh>
    <rPh sb="201" eb="202">
      <t>ド</t>
    </rPh>
    <rPh sb="203" eb="205">
      <t>ブンセキ</t>
    </rPh>
    <rPh sb="206" eb="208">
      <t>ジッシ</t>
    </rPh>
    <rPh sb="213" eb="215">
      <t>リョウキン</t>
    </rPh>
    <rPh sb="215" eb="217">
      <t>カイシュウ</t>
    </rPh>
    <rPh sb="217" eb="218">
      <t>リツ</t>
    </rPh>
    <rPh sb="224" eb="225">
      <t>タ</t>
    </rPh>
    <rPh sb="225" eb="227">
      <t>ルイジ</t>
    </rPh>
    <rPh sb="227" eb="229">
      <t>ダンタイ</t>
    </rPh>
    <rPh sb="232" eb="234">
      <t>イッショ</t>
    </rPh>
    <rPh sb="235" eb="237">
      <t>スウチ</t>
    </rPh>
    <rPh sb="240" eb="242">
      <t>イゼン</t>
    </rPh>
    <rPh sb="242" eb="244">
      <t>イッパン</t>
    </rPh>
    <rPh sb="244" eb="246">
      <t>カイケイ</t>
    </rPh>
    <rPh sb="249" eb="250">
      <t>ク</t>
    </rPh>
    <rPh sb="251" eb="252">
      <t>イ</t>
    </rPh>
    <rPh sb="253" eb="254">
      <t>キン</t>
    </rPh>
    <rPh sb="255" eb="256">
      <t>オギナ</t>
    </rPh>
    <rPh sb="260" eb="262">
      <t>ジョウタイ</t>
    </rPh>
    <rPh sb="266" eb="268">
      <t>サッキュウ</t>
    </rPh>
    <rPh sb="290" eb="292">
      <t>キュウスイ</t>
    </rPh>
    <rPh sb="292" eb="294">
      <t>ゲンカ</t>
    </rPh>
    <rPh sb="300" eb="302">
      <t>ヘイセイ</t>
    </rPh>
    <rPh sb="304" eb="306">
      <t>ネンド</t>
    </rPh>
    <rPh sb="306" eb="308">
      <t>ジョウショウ</t>
    </rPh>
    <rPh sb="314" eb="316">
      <t>ヘイセイ</t>
    </rPh>
    <rPh sb="318" eb="320">
      <t>ネンド</t>
    </rPh>
    <rPh sb="321" eb="322">
      <t>サ</t>
    </rPh>
    <rPh sb="435" eb="437">
      <t>ユウシュウ</t>
    </rPh>
    <rPh sb="437" eb="438">
      <t>リツ</t>
    </rPh>
    <rPh sb="444" eb="446">
      <t>ヘイセイ</t>
    </rPh>
    <rPh sb="448" eb="450">
      <t>ネンド</t>
    </rPh>
    <rPh sb="452" eb="454">
      <t>ロウキュウ</t>
    </rPh>
    <rPh sb="454" eb="455">
      <t>カン</t>
    </rPh>
    <rPh sb="456" eb="458">
      <t>コウシン</t>
    </rPh>
    <rPh sb="459" eb="460">
      <t>スス</t>
    </rPh>
    <rPh sb="468" eb="469">
      <t>チカ</t>
    </rPh>
    <rPh sb="470" eb="471">
      <t>ア</t>
    </rPh>
    <rPh sb="478" eb="479">
      <t>ダイ</t>
    </rPh>
    <rPh sb="481" eb="482">
      <t>ノ</t>
    </rPh>
    <rPh sb="491" eb="493">
      <t>ヘイセイ</t>
    </rPh>
    <rPh sb="495" eb="497">
      <t>ネンド</t>
    </rPh>
    <rPh sb="503" eb="505">
      <t>コウカン</t>
    </rPh>
    <rPh sb="506" eb="508">
      <t>ジッシ</t>
    </rPh>
    <rPh sb="518" eb="519">
      <t>コ</t>
    </rPh>
    <rPh sb="528" eb="530">
      <t>コンゴ</t>
    </rPh>
    <rPh sb="531" eb="534">
      <t>ケイカクテキ</t>
    </rPh>
    <rPh sb="539" eb="541">
      <t>コウカン</t>
    </rPh>
    <rPh sb="542" eb="544">
      <t>ジッシ</t>
    </rPh>
    <rPh sb="545" eb="547">
      <t>ユウシュウ</t>
    </rPh>
    <rPh sb="547" eb="548">
      <t>リツ</t>
    </rPh>
    <rPh sb="549" eb="551">
      <t>コウジョウ</t>
    </rPh>
    <rPh sb="552" eb="553">
      <t>ハカ</t>
    </rPh>
    <phoneticPr fontId="4"/>
  </si>
  <si>
    <t xml:space="preserve">　平成22年度から平成26年度まで老朽管及び調整池の更新に併せて耐震化を実施してきた。昭和50年代に布設された老朽管を一斉に更新をしたため、他類似団体に比べて管路更新率が高くなっている。このことから、更新事業の平準化ができていないのがわかる。
　今後は、アセットマネジメント及び更新事業の平準化を実施し計画的な更新を進める。
　平成27年度の管路更新率が0％になっているが、調整池の更新を実施しているためである。
</t>
    <rPh sb="1" eb="3">
      <t>ヘイセイ</t>
    </rPh>
    <rPh sb="5" eb="7">
      <t>ネンド</t>
    </rPh>
    <rPh sb="9" eb="11">
      <t>ヘイセイ</t>
    </rPh>
    <rPh sb="13" eb="15">
      <t>ネンド</t>
    </rPh>
    <rPh sb="17" eb="19">
      <t>ロウキュウ</t>
    </rPh>
    <rPh sb="19" eb="20">
      <t>カン</t>
    </rPh>
    <rPh sb="20" eb="21">
      <t>オヨ</t>
    </rPh>
    <rPh sb="22" eb="24">
      <t>チョウセイ</t>
    </rPh>
    <rPh sb="24" eb="25">
      <t>イケ</t>
    </rPh>
    <rPh sb="26" eb="28">
      <t>コウシン</t>
    </rPh>
    <rPh sb="29" eb="30">
      <t>アワ</t>
    </rPh>
    <rPh sb="32" eb="35">
      <t>タイシンカ</t>
    </rPh>
    <rPh sb="36" eb="38">
      <t>ジッシ</t>
    </rPh>
    <rPh sb="43" eb="45">
      <t>ショウワ</t>
    </rPh>
    <rPh sb="47" eb="49">
      <t>ネンダイ</t>
    </rPh>
    <rPh sb="50" eb="52">
      <t>フセツ</t>
    </rPh>
    <rPh sb="55" eb="57">
      <t>ロウキュウ</t>
    </rPh>
    <rPh sb="57" eb="58">
      <t>カン</t>
    </rPh>
    <rPh sb="59" eb="61">
      <t>イッセイ</t>
    </rPh>
    <rPh sb="62" eb="64">
      <t>コウシン</t>
    </rPh>
    <rPh sb="70" eb="71">
      <t>タ</t>
    </rPh>
    <rPh sb="71" eb="73">
      <t>ルイジ</t>
    </rPh>
    <rPh sb="73" eb="75">
      <t>ダンタイ</t>
    </rPh>
    <rPh sb="76" eb="77">
      <t>クラ</t>
    </rPh>
    <rPh sb="79" eb="81">
      <t>カンロ</t>
    </rPh>
    <rPh sb="81" eb="83">
      <t>コウシン</t>
    </rPh>
    <rPh sb="83" eb="84">
      <t>リツ</t>
    </rPh>
    <rPh sb="85" eb="86">
      <t>タカ</t>
    </rPh>
    <rPh sb="100" eb="102">
      <t>コウシン</t>
    </rPh>
    <rPh sb="102" eb="104">
      <t>ジギョウ</t>
    </rPh>
    <rPh sb="105" eb="108">
      <t>ヘイジュンカ</t>
    </rPh>
    <rPh sb="123" eb="125">
      <t>コンゴ</t>
    </rPh>
    <rPh sb="137" eb="138">
      <t>オヨ</t>
    </rPh>
    <rPh sb="139" eb="141">
      <t>コウシン</t>
    </rPh>
    <rPh sb="141" eb="143">
      <t>ジギョウ</t>
    </rPh>
    <rPh sb="144" eb="147">
      <t>ヘイジュンカ</t>
    </rPh>
    <rPh sb="148" eb="150">
      <t>ジッシ</t>
    </rPh>
    <rPh sb="151" eb="154">
      <t>ケイカクテキ</t>
    </rPh>
    <rPh sb="155" eb="157">
      <t>コウシン</t>
    </rPh>
    <rPh sb="158" eb="159">
      <t>スス</t>
    </rPh>
    <rPh sb="164" eb="166">
      <t>ヘイセイ</t>
    </rPh>
    <rPh sb="168" eb="170">
      <t>ネンド</t>
    </rPh>
    <rPh sb="171" eb="173">
      <t>カンロ</t>
    </rPh>
    <rPh sb="173" eb="175">
      <t>コウシン</t>
    </rPh>
    <rPh sb="175" eb="176">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</si>
</sst>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9.81</c:v>
                </c:pt>
                <c:pt idx="1">
                  <c:v>0</c:v>
                </c:pt>
                <c:pt idx="2" formatCode="#,##0.00;&quot;△&quot;#,##0.00;&quot;-&quot;">
                  <c:v>13.83</c:v>
                </c:pt>
                <c:pt idx="3" formatCode="#,##0.00;&quot;△&quot;#,##0.00;&quot;-&quot;">
                  <c:v>4.04</c:v>
                </c:pt>
                <c:pt idx="4">
                  <c:v>0</c:v>
                </c:pt>
              </c:numCache>
            </c:numRef>
          </c:val>
        </c:ser>
        <c:dLbls>
          <c:showLegendKey val="0"/>
          <c:showVal val="0"/>
          <c:showCatName val="0"/>
          <c:showSerName val="0"/>
          <c:showPercent val="0"/>
          <c:showBubbleSize val="0"/>
        </c:dLbls>
        <c:gapWidth val="150"/>
        <c:axId val="59603584"/>
        <c:axId val="596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59603584"/>
        <c:axId val="59609856"/>
      </c:lineChart>
      <c:dateAx>
        <c:axId val="59603584"/>
        <c:scaling>
          <c:orientation val="minMax"/>
        </c:scaling>
        <c:delete val="1"/>
        <c:axPos val="b"/>
        <c:numFmt formatCode="ge" sourceLinked="1"/>
        <c:majorTickMark val="none"/>
        <c:minorTickMark val="none"/>
        <c:tickLblPos val="none"/>
        <c:crossAx val="59609856"/>
        <c:crosses val="autoZero"/>
        <c:auto val="1"/>
        <c:lblOffset val="100"/>
        <c:baseTimeUnit val="years"/>
      </c:dateAx>
      <c:valAx>
        <c:axId val="596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73.66</c:v>
                </c:pt>
                <c:pt idx="1">
                  <c:v>63.5</c:v>
                </c:pt>
                <c:pt idx="2">
                  <c:v>66.08</c:v>
                </c:pt>
                <c:pt idx="3">
                  <c:v>67.069999999999993</c:v>
                </c:pt>
                <c:pt idx="4">
                  <c:v>59.68</c:v>
                </c:pt>
              </c:numCache>
            </c:numRef>
          </c:val>
        </c:ser>
        <c:dLbls>
          <c:showLegendKey val="0"/>
          <c:showVal val="0"/>
          <c:showCatName val="0"/>
          <c:showSerName val="0"/>
          <c:showPercent val="0"/>
          <c:showBubbleSize val="0"/>
        </c:dLbls>
        <c:gapWidth val="150"/>
        <c:axId val="62340096"/>
        <c:axId val="6235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62340096"/>
        <c:axId val="62358656"/>
      </c:lineChart>
      <c:dateAx>
        <c:axId val="62340096"/>
        <c:scaling>
          <c:orientation val="minMax"/>
        </c:scaling>
        <c:delete val="1"/>
        <c:axPos val="b"/>
        <c:numFmt formatCode="ge" sourceLinked="1"/>
        <c:majorTickMark val="none"/>
        <c:minorTickMark val="none"/>
        <c:tickLblPos val="none"/>
        <c:crossAx val="62358656"/>
        <c:crosses val="autoZero"/>
        <c:auto val="1"/>
        <c:lblOffset val="100"/>
        <c:baseTimeUnit val="years"/>
      </c:dateAx>
      <c:valAx>
        <c:axId val="6235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66.12</c:v>
                </c:pt>
                <c:pt idx="1">
                  <c:v>77.42</c:v>
                </c:pt>
                <c:pt idx="2">
                  <c:v>71.75</c:v>
                </c:pt>
                <c:pt idx="3">
                  <c:v>72.72</c:v>
                </c:pt>
                <c:pt idx="4">
                  <c:v>80.84</c:v>
                </c:pt>
              </c:numCache>
            </c:numRef>
          </c:val>
        </c:ser>
        <c:dLbls>
          <c:showLegendKey val="0"/>
          <c:showVal val="0"/>
          <c:showCatName val="0"/>
          <c:showSerName val="0"/>
          <c:showPercent val="0"/>
          <c:showBubbleSize val="0"/>
        </c:dLbls>
        <c:gapWidth val="150"/>
        <c:axId val="62462592"/>
        <c:axId val="624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62462592"/>
        <c:axId val="62468864"/>
      </c:lineChart>
      <c:dateAx>
        <c:axId val="62462592"/>
        <c:scaling>
          <c:orientation val="minMax"/>
        </c:scaling>
        <c:delete val="1"/>
        <c:axPos val="b"/>
        <c:numFmt formatCode="ge" sourceLinked="1"/>
        <c:majorTickMark val="none"/>
        <c:minorTickMark val="none"/>
        <c:tickLblPos val="none"/>
        <c:crossAx val="62468864"/>
        <c:crosses val="autoZero"/>
        <c:auto val="1"/>
        <c:lblOffset val="100"/>
        <c:baseTimeUnit val="years"/>
      </c:dateAx>
      <c:valAx>
        <c:axId val="624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66.75</c:v>
                </c:pt>
                <c:pt idx="1">
                  <c:v>38.94</c:v>
                </c:pt>
                <c:pt idx="2">
                  <c:v>67.13</c:v>
                </c:pt>
                <c:pt idx="3">
                  <c:v>65.39</c:v>
                </c:pt>
                <c:pt idx="4">
                  <c:v>62.96</c:v>
                </c:pt>
              </c:numCache>
            </c:numRef>
          </c:val>
        </c:ser>
        <c:dLbls>
          <c:showLegendKey val="0"/>
          <c:showVal val="0"/>
          <c:showCatName val="0"/>
          <c:showSerName val="0"/>
          <c:showPercent val="0"/>
          <c:showBubbleSize val="0"/>
        </c:dLbls>
        <c:gapWidth val="150"/>
        <c:axId val="59623680"/>
        <c:axId val="619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59623680"/>
        <c:axId val="61936000"/>
      </c:lineChart>
      <c:dateAx>
        <c:axId val="59623680"/>
        <c:scaling>
          <c:orientation val="minMax"/>
        </c:scaling>
        <c:delete val="1"/>
        <c:axPos val="b"/>
        <c:numFmt formatCode="ge" sourceLinked="1"/>
        <c:majorTickMark val="none"/>
        <c:minorTickMark val="none"/>
        <c:tickLblPos val="none"/>
        <c:crossAx val="61936000"/>
        <c:crosses val="autoZero"/>
        <c:auto val="1"/>
        <c:lblOffset val="100"/>
        <c:baseTimeUnit val="years"/>
      </c:dateAx>
      <c:valAx>
        <c:axId val="619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966208"/>
        <c:axId val="619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966208"/>
        <c:axId val="61968384"/>
      </c:lineChart>
      <c:dateAx>
        <c:axId val="61966208"/>
        <c:scaling>
          <c:orientation val="minMax"/>
        </c:scaling>
        <c:delete val="1"/>
        <c:axPos val="b"/>
        <c:numFmt formatCode="ge" sourceLinked="1"/>
        <c:majorTickMark val="none"/>
        <c:minorTickMark val="none"/>
        <c:tickLblPos val="none"/>
        <c:crossAx val="61968384"/>
        <c:crosses val="autoZero"/>
        <c:auto val="1"/>
        <c:lblOffset val="100"/>
        <c:baseTimeUnit val="years"/>
      </c:dateAx>
      <c:valAx>
        <c:axId val="619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076416"/>
        <c:axId val="6207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76416"/>
        <c:axId val="62078336"/>
      </c:lineChart>
      <c:dateAx>
        <c:axId val="62076416"/>
        <c:scaling>
          <c:orientation val="minMax"/>
        </c:scaling>
        <c:delete val="1"/>
        <c:axPos val="b"/>
        <c:numFmt formatCode="ge" sourceLinked="1"/>
        <c:majorTickMark val="none"/>
        <c:minorTickMark val="none"/>
        <c:tickLblPos val="none"/>
        <c:crossAx val="62078336"/>
        <c:crosses val="autoZero"/>
        <c:auto val="1"/>
        <c:lblOffset val="100"/>
        <c:baseTimeUnit val="years"/>
      </c:dateAx>
      <c:valAx>
        <c:axId val="620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106624"/>
        <c:axId val="621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106624"/>
        <c:axId val="62112896"/>
      </c:lineChart>
      <c:dateAx>
        <c:axId val="62106624"/>
        <c:scaling>
          <c:orientation val="minMax"/>
        </c:scaling>
        <c:delete val="1"/>
        <c:axPos val="b"/>
        <c:numFmt formatCode="ge" sourceLinked="1"/>
        <c:majorTickMark val="none"/>
        <c:minorTickMark val="none"/>
        <c:tickLblPos val="none"/>
        <c:crossAx val="62112896"/>
        <c:crosses val="autoZero"/>
        <c:auto val="1"/>
        <c:lblOffset val="100"/>
        <c:baseTimeUnit val="years"/>
      </c:dateAx>
      <c:valAx>
        <c:axId val="621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196736"/>
        <c:axId val="622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196736"/>
        <c:axId val="62215296"/>
      </c:lineChart>
      <c:dateAx>
        <c:axId val="62196736"/>
        <c:scaling>
          <c:orientation val="minMax"/>
        </c:scaling>
        <c:delete val="1"/>
        <c:axPos val="b"/>
        <c:numFmt formatCode="ge" sourceLinked="1"/>
        <c:majorTickMark val="none"/>
        <c:minorTickMark val="none"/>
        <c:tickLblPos val="none"/>
        <c:crossAx val="62215296"/>
        <c:crosses val="autoZero"/>
        <c:auto val="1"/>
        <c:lblOffset val="100"/>
        <c:baseTimeUnit val="years"/>
      </c:dateAx>
      <c:valAx>
        <c:axId val="622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1938.17</c:v>
                </c:pt>
                <c:pt idx="1">
                  <c:v>1890.13</c:v>
                </c:pt>
                <c:pt idx="2">
                  <c:v>2068.59</c:v>
                </c:pt>
                <c:pt idx="3">
                  <c:v>1798.57</c:v>
                </c:pt>
                <c:pt idx="4">
                  <c:v>1760.74</c:v>
                </c:pt>
              </c:numCache>
            </c:numRef>
          </c:val>
        </c:ser>
        <c:dLbls>
          <c:showLegendKey val="0"/>
          <c:showVal val="0"/>
          <c:showCatName val="0"/>
          <c:showSerName val="0"/>
          <c:showPercent val="0"/>
          <c:showBubbleSize val="0"/>
        </c:dLbls>
        <c:gapWidth val="150"/>
        <c:axId val="62247680"/>
        <c:axId val="622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62247680"/>
        <c:axId val="62249600"/>
      </c:lineChart>
      <c:dateAx>
        <c:axId val="62247680"/>
        <c:scaling>
          <c:orientation val="minMax"/>
        </c:scaling>
        <c:delete val="1"/>
        <c:axPos val="b"/>
        <c:numFmt formatCode="ge" sourceLinked="1"/>
        <c:majorTickMark val="none"/>
        <c:minorTickMark val="none"/>
        <c:tickLblPos val="none"/>
        <c:crossAx val="62249600"/>
        <c:crosses val="autoZero"/>
        <c:auto val="1"/>
        <c:lblOffset val="100"/>
        <c:baseTimeUnit val="years"/>
      </c:dateAx>
      <c:valAx>
        <c:axId val="622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33.22</c:v>
                </c:pt>
                <c:pt idx="1">
                  <c:v>33.07</c:v>
                </c:pt>
                <c:pt idx="2">
                  <c:v>31.48</c:v>
                </c:pt>
                <c:pt idx="3">
                  <c:v>28.54</c:v>
                </c:pt>
                <c:pt idx="4">
                  <c:v>33.82</c:v>
                </c:pt>
              </c:numCache>
            </c:numRef>
          </c:val>
        </c:ser>
        <c:dLbls>
          <c:showLegendKey val="0"/>
          <c:showVal val="0"/>
          <c:showCatName val="0"/>
          <c:showSerName val="0"/>
          <c:showPercent val="0"/>
          <c:showBubbleSize val="0"/>
        </c:dLbls>
        <c:gapWidth val="150"/>
        <c:axId val="62296448"/>
        <c:axId val="622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62296448"/>
        <c:axId val="62298368"/>
      </c:lineChart>
      <c:dateAx>
        <c:axId val="62296448"/>
        <c:scaling>
          <c:orientation val="minMax"/>
        </c:scaling>
        <c:delete val="1"/>
        <c:axPos val="b"/>
        <c:numFmt formatCode="ge" sourceLinked="1"/>
        <c:majorTickMark val="none"/>
        <c:minorTickMark val="none"/>
        <c:tickLblPos val="none"/>
        <c:crossAx val="62298368"/>
        <c:crosses val="autoZero"/>
        <c:auto val="1"/>
        <c:lblOffset val="100"/>
        <c:baseTimeUnit val="years"/>
      </c:dateAx>
      <c:valAx>
        <c:axId val="622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306.26</c:v>
                </c:pt>
                <c:pt idx="1">
                  <c:v>311.45</c:v>
                </c:pt>
                <c:pt idx="2">
                  <c:v>327.55</c:v>
                </c:pt>
                <c:pt idx="3">
                  <c:v>375.65</c:v>
                </c:pt>
                <c:pt idx="4">
                  <c:v>315.92</c:v>
                </c:pt>
              </c:numCache>
            </c:numRef>
          </c:val>
        </c:ser>
        <c:dLbls>
          <c:showLegendKey val="0"/>
          <c:showVal val="0"/>
          <c:showCatName val="0"/>
          <c:showSerName val="0"/>
          <c:showPercent val="0"/>
          <c:showBubbleSize val="0"/>
        </c:dLbls>
        <c:gapWidth val="150"/>
        <c:axId val="62311808"/>
        <c:axId val="623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62311808"/>
        <c:axId val="62326272"/>
      </c:lineChart>
      <c:dateAx>
        <c:axId val="62311808"/>
        <c:scaling>
          <c:orientation val="minMax"/>
        </c:scaling>
        <c:delete val="1"/>
        <c:axPos val="b"/>
        <c:numFmt formatCode="ge" sourceLinked="1"/>
        <c:majorTickMark val="none"/>
        <c:minorTickMark val="none"/>
        <c:tickLblPos val="none"/>
        <c:crossAx val="62326272"/>
        <c:crosses val="autoZero"/>
        <c:auto val="1"/>
        <c:lblOffset val="100"/>
        <c:baseTimeUnit val="years"/>
      </c:dateAx>
      <c:valAx>
        <c:axId val="62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東村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1876</v>
      </c>
      <c r="AJ8" s="55"/>
      <c r="AK8" s="55"/>
      <c r="AL8" s="55"/>
      <c r="AM8" s="55"/>
      <c r="AN8" s="55"/>
      <c r="AO8" s="55"/>
      <c r="AP8" s="56"/>
      <c r="AQ8" s="46">
        <f>データ!R6</f>
        <v>81.88</v>
      </c>
      <c r="AR8" s="46"/>
      <c r="AS8" s="46"/>
      <c r="AT8" s="46"/>
      <c r="AU8" s="46"/>
      <c r="AV8" s="46"/>
      <c r="AW8" s="46"/>
      <c r="AX8" s="46"/>
      <c r="AY8" s="46">
        <f>データ!S6</f>
        <v>22.91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98.91</v>
      </c>
      <c r="S10" s="46"/>
      <c r="T10" s="46"/>
      <c r="U10" s="46"/>
      <c r="V10" s="46"/>
      <c r="W10" s="46"/>
      <c r="X10" s="46"/>
      <c r="Y10" s="46"/>
      <c r="Z10" s="80">
        <f>データ!P6</f>
        <v>1728</v>
      </c>
      <c r="AA10" s="80"/>
      <c r="AB10" s="80"/>
      <c r="AC10" s="80"/>
      <c r="AD10" s="80"/>
      <c r="AE10" s="80"/>
      <c r="AF10" s="80"/>
      <c r="AG10" s="80"/>
      <c r="AH10" s="2"/>
      <c r="AI10" s="80">
        <f>データ!T6</f>
        <v>1813</v>
      </c>
      <c r="AJ10" s="80"/>
      <c r="AK10" s="80"/>
      <c r="AL10" s="80"/>
      <c r="AM10" s="80"/>
      <c r="AN10" s="80"/>
      <c r="AO10" s="80"/>
      <c r="AP10" s="80"/>
      <c r="AQ10" s="46">
        <f>データ!U6</f>
        <v>7</v>
      </c>
      <c r="AR10" s="46"/>
      <c r="AS10" s="46"/>
      <c r="AT10" s="46"/>
      <c r="AU10" s="46"/>
      <c r="AV10" s="46"/>
      <c r="AW10" s="46"/>
      <c r="AX10" s="46"/>
      <c r="AY10" s="46">
        <f>データ!V6</f>
        <v>259</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473031</v>
      </c>
      <c r="D6" s="31">
        <f t="shared" si="3"/>
        <v>47</v>
      </c>
      <c r="E6" s="31">
        <f t="shared" si="3"/>
        <v>1</v>
      </c>
      <c r="F6" s="31">
        <f t="shared" si="3"/>
        <v>0</v>
      </c>
      <c r="G6" s="31">
        <f t="shared" si="3"/>
        <v>0</v>
      </c>
      <c r="H6" s="31" t="str">
        <f t="shared" si="3"/>
        <v>沖縄県　東村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98.91</v>
      </c>
      <c r="P6" s="32">
        <f t="shared" si="3"/>
        <v>1728</v>
      </c>
      <c r="Q6" s="32">
        <f t="shared" si="3"/>
        <v>1876</v>
      </c>
      <c r="R6" s="32">
        <f t="shared" si="3"/>
        <v>81.88</v>
      </c>
      <c r="S6" s="32">
        <f t="shared" si="3"/>
        <v>22.91</v>
      </c>
      <c r="T6" s="32">
        <f t="shared" si="3"/>
        <v>1813</v>
      </c>
      <c r="U6" s="32">
        <f t="shared" si="3"/>
        <v>7</v>
      </c>
      <c r="V6" s="32">
        <f t="shared" si="3"/>
        <v>259</v>
      </c>
      <c r="W6" s="33">
        <f>IF(W7="",NA(),W7)</f>
        <v>66.75</v>
      </c>
      <c r="X6" s="33">
        <f t="shared" ref="X6:AF6" si="4">IF(X7="",NA(),X7)</f>
        <v>38.94</v>
      </c>
      <c r="Y6" s="33">
        <f t="shared" si="4"/>
        <v>67.13</v>
      </c>
      <c r="Z6" s="33">
        <f t="shared" si="4"/>
        <v>65.39</v>
      </c>
      <c r="AA6" s="33">
        <f t="shared" si="4"/>
        <v>62.96</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1938.17</v>
      </c>
      <c r="BE6" s="33">
        <f t="shared" ref="BE6:BM6" si="7">IF(BE7="",NA(),BE7)</f>
        <v>1890.13</v>
      </c>
      <c r="BF6" s="33">
        <f t="shared" si="7"/>
        <v>2068.59</v>
      </c>
      <c r="BG6" s="33">
        <f t="shared" si="7"/>
        <v>1798.57</v>
      </c>
      <c r="BH6" s="33">
        <f t="shared" si="7"/>
        <v>1760.74</v>
      </c>
      <c r="BI6" s="33">
        <f t="shared" si="7"/>
        <v>1442.51</v>
      </c>
      <c r="BJ6" s="33">
        <f t="shared" si="7"/>
        <v>1496.15</v>
      </c>
      <c r="BK6" s="33">
        <f t="shared" si="7"/>
        <v>1462.56</v>
      </c>
      <c r="BL6" s="33">
        <f t="shared" si="7"/>
        <v>1486.62</v>
      </c>
      <c r="BM6" s="33">
        <f t="shared" si="7"/>
        <v>1510.14</v>
      </c>
      <c r="BN6" s="32" t="str">
        <f>IF(BN7="","",IF(BN7="-","【-】","【"&amp;SUBSTITUTE(TEXT(BN7,"#,##0.00"),"-","△")&amp;"】"))</f>
        <v>【1,242.90】</v>
      </c>
      <c r="BO6" s="33">
        <f>IF(BO7="",NA(),BO7)</f>
        <v>33.22</v>
      </c>
      <c r="BP6" s="33">
        <f t="shared" ref="BP6:BX6" si="8">IF(BP7="",NA(),BP7)</f>
        <v>33.07</v>
      </c>
      <c r="BQ6" s="33">
        <f t="shared" si="8"/>
        <v>31.48</v>
      </c>
      <c r="BR6" s="33">
        <f t="shared" si="8"/>
        <v>28.54</v>
      </c>
      <c r="BS6" s="33">
        <f t="shared" si="8"/>
        <v>33.82</v>
      </c>
      <c r="BT6" s="33">
        <f t="shared" si="8"/>
        <v>33.299999999999997</v>
      </c>
      <c r="BU6" s="33">
        <f t="shared" si="8"/>
        <v>33.01</v>
      </c>
      <c r="BV6" s="33">
        <f t="shared" si="8"/>
        <v>32.39</v>
      </c>
      <c r="BW6" s="33">
        <f t="shared" si="8"/>
        <v>24.39</v>
      </c>
      <c r="BX6" s="33">
        <f t="shared" si="8"/>
        <v>22.67</v>
      </c>
      <c r="BY6" s="32" t="str">
        <f>IF(BY7="","",IF(BY7="-","【-】","【"&amp;SUBSTITUTE(TEXT(BY7,"#,##0.00"),"-","△")&amp;"】"))</f>
        <v>【33.35】</v>
      </c>
      <c r="BZ6" s="33">
        <f>IF(BZ7="",NA(),BZ7)</f>
        <v>306.26</v>
      </c>
      <c r="CA6" s="33">
        <f t="shared" ref="CA6:CI6" si="9">IF(CA7="",NA(),CA7)</f>
        <v>311.45</v>
      </c>
      <c r="CB6" s="33">
        <f t="shared" si="9"/>
        <v>327.55</v>
      </c>
      <c r="CC6" s="33">
        <f t="shared" si="9"/>
        <v>375.65</v>
      </c>
      <c r="CD6" s="33">
        <f t="shared" si="9"/>
        <v>315.92</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73.66</v>
      </c>
      <c r="CL6" s="33">
        <f t="shared" ref="CL6:CT6" si="10">IF(CL7="",NA(),CL7)</f>
        <v>63.5</v>
      </c>
      <c r="CM6" s="33">
        <f t="shared" si="10"/>
        <v>66.08</v>
      </c>
      <c r="CN6" s="33">
        <f t="shared" si="10"/>
        <v>67.069999999999993</v>
      </c>
      <c r="CO6" s="33">
        <f t="shared" si="10"/>
        <v>59.68</v>
      </c>
      <c r="CP6" s="33">
        <f t="shared" si="10"/>
        <v>50.66</v>
      </c>
      <c r="CQ6" s="33">
        <f t="shared" si="10"/>
        <v>51.11</v>
      </c>
      <c r="CR6" s="33">
        <f t="shared" si="10"/>
        <v>50.49</v>
      </c>
      <c r="CS6" s="33">
        <f t="shared" si="10"/>
        <v>48.36</v>
      </c>
      <c r="CT6" s="33">
        <f t="shared" si="10"/>
        <v>48.7</v>
      </c>
      <c r="CU6" s="32" t="str">
        <f>IF(CU7="","",IF(CU7="-","【-】","【"&amp;SUBSTITUTE(TEXT(CU7,"#,##0.00"),"-","△")&amp;"】"))</f>
        <v>【57.58】</v>
      </c>
      <c r="CV6" s="33">
        <f>IF(CV7="",NA(),CV7)</f>
        <v>66.12</v>
      </c>
      <c r="CW6" s="33">
        <f t="shared" ref="CW6:DE6" si="11">IF(CW7="",NA(),CW7)</f>
        <v>77.42</v>
      </c>
      <c r="CX6" s="33">
        <f t="shared" si="11"/>
        <v>71.75</v>
      </c>
      <c r="CY6" s="33">
        <f t="shared" si="11"/>
        <v>72.72</v>
      </c>
      <c r="CZ6" s="33">
        <f t="shared" si="11"/>
        <v>80.84</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9.81</v>
      </c>
      <c r="ED6" s="32">
        <f t="shared" ref="ED6:EL6" si="14">IF(ED7="",NA(),ED7)</f>
        <v>0</v>
      </c>
      <c r="EE6" s="33">
        <f t="shared" si="14"/>
        <v>13.83</v>
      </c>
      <c r="EF6" s="33">
        <f t="shared" si="14"/>
        <v>4.04</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473031</v>
      </c>
      <c r="D7" s="35">
        <v>47</v>
      </c>
      <c r="E7" s="35">
        <v>1</v>
      </c>
      <c r="F7" s="35">
        <v>0</v>
      </c>
      <c r="G7" s="35">
        <v>0</v>
      </c>
      <c r="H7" s="35" t="s">
        <v>93</v>
      </c>
      <c r="I7" s="35" t="s">
        <v>94</v>
      </c>
      <c r="J7" s="35" t="s">
        <v>95</v>
      </c>
      <c r="K7" s="35" t="s">
        <v>96</v>
      </c>
      <c r="L7" s="35" t="s">
        <v>97</v>
      </c>
      <c r="M7" s="36" t="s">
        <v>98</v>
      </c>
      <c r="N7" s="36" t="s">
        <v>99</v>
      </c>
      <c r="O7" s="36">
        <v>98.91</v>
      </c>
      <c r="P7" s="36">
        <v>1728</v>
      </c>
      <c r="Q7" s="36">
        <v>1876</v>
      </c>
      <c r="R7" s="36">
        <v>81.88</v>
      </c>
      <c r="S7" s="36">
        <v>22.91</v>
      </c>
      <c r="T7" s="36">
        <v>1813</v>
      </c>
      <c r="U7" s="36">
        <v>7</v>
      </c>
      <c r="V7" s="36">
        <v>259</v>
      </c>
      <c r="W7" s="36">
        <v>66.75</v>
      </c>
      <c r="X7" s="36">
        <v>38.94</v>
      </c>
      <c r="Y7" s="36">
        <v>67.13</v>
      </c>
      <c r="Z7" s="36">
        <v>65.39</v>
      </c>
      <c r="AA7" s="36">
        <v>62.96</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1938.17</v>
      </c>
      <c r="BE7" s="36">
        <v>1890.13</v>
      </c>
      <c r="BF7" s="36">
        <v>2068.59</v>
      </c>
      <c r="BG7" s="36">
        <v>1798.57</v>
      </c>
      <c r="BH7" s="36">
        <v>1760.74</v>
      </c>
      <c r="BI7" s="36">
        <v>1442.51</v>
      </c>
      <c r="BJ7" s="36">
        <v>1496.15</v>
      </c>
      <c r="BK7" s="36">
        <v>1462.56</v>
      </c>
      <c r="BL7" s="36">
        <v>1486.62</v>
      </c>
      <c r="BM7" s="36">
        <v>1510.14</v>
      </c>
      <c r="BN7" s="36">
        <v>1242.9000000000001</v>
      </c>
      <c r="BO7" s="36">
        <v>33.22</v>
      </c>
      <c r="BP7" s="36">
        <v>33.07</v>
      </c>
      <c r="BQ7" s="36">
        <v>31.48</v>
      </c>
      <c r="BR7" s="36">
        <v>28.54</v>
      </c>
      <c r="BS7" s="36">
        <v>33.82</v>
      </c>
      <c r="BT7" s="36">
        <v>33.299999999999997</v>
      </c>
      <c r="BU7" s="36">
        <v>33.01</v>
      </c>
      <c r="BV7" s="36">
        <v>32.39</v>
      </c>
      <c r="BW7" s="36">
        <v>24.39</v>
      </c>
      <c r="BX7" s="36">
        <v>22.67</v>
      </c>
      <c r="BY7" s="36">
        <v>33.35</v>
      </c>
      <c r="BZ7" s="36">
        <v>306.26</v>
      </c>
      <c r="CA7" s="36">
        <v>311.45</v>
      </c>
      <c r="CB7" s="36">
        <v>327.55</v>
      </c>
      <c r="CC7" s="36">
        <v>375.65</v>
      </c>
      <c r="CD7" s="36">
        <v>315.92</v>
      </c>
      <c r="CE7" s="36">
        <v>526.57000000000005</v>
      </c>
      <c r="CF7" s="36">
        <v>523.08000000000004</v>
      </c>
      <c r="CG7" s="36">
        <v>530.83000000000004</v>
      </c>
      <c r="CH7" s="36">
        <v>734.18</v>
      </c>
      <c r="CI7" s="36">
        <v>789.62</v>
      </c>
      <c r="CJ7" s="36">
        <v>524.69000000000005</v>
      </c>
      <c r="CK7" s="36">
        <v>73.66</v>
      </c>
      <c r="CL7" s="36">
        <v>63.5</v>
      </c>
      <c r="CM7" s="36">
        <v>66.08</v>
      </c>
      <c r="CN7" s="36">
        <v>67.069999999999993</v>
      </c>
      <c r="CO7" s="36">
        <v>59.68</v>
      </c>
      <c r="CP7" s="36">
        <v>50.66</v>
      </c>
      <c r="CQ7" s="36">
        <v>51.11</v>
      </c>
      <c r="CR7" s="36">
        <v>50.49</v>
      </c>
      <c r="CS7" s="36">
        <v>48.36</v>
      </c>
      <c r="CT7" s="36">
        <v>48.7</v>
      </c>
      <c r="CU7" s="36">
        <v>57.58</v>
      </c>
      <c r="CV7" s="36">
        <v>66.12</v>
      </c>
      <c r="CW7" s="36">
        <v>77.42</v>
      </c>
      <c r="CX7" s="36">
        <v>71.75</v>
      </c>
      <c r="CY7" s="36">
        <v>72.72</v>
      </c>
      <c r="CZ7" s="36">
        <v>80.84</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9.81</v>
      </c>
      <c r="ED7" s="36">
        <v>0</v>
      </c>
      <c r="EE7" s="36">
        <v>13.83</v>
      </c>
      <c r="EF7" s="36">
        <v>4.04</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2017-02-02T04:13:30Z</cp:lastPrinted>
  <dcterms:created xsi:type="dcterms:W3CDTF">2016-12-02T02:23:49Z</dcterms:created>
  <dcterms:modified xsi:type="dcterms:W3CDTF">2017-02-21T05:38:17Z</dcterms:modified>
  <cp:category/>
</cp:coreProperties>
</file>