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<sst xmlns="http://schemas.openxmlformats.org/spreadsheetml/2006/main" count="221" uniqueCount="111">
  <si>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</si>
  <si>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</si>
  <si>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</si>
  <si>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</si>
  <si>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</si>
  <si>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</si>
  <si>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</si>
  <si>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</si>
  <si>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</si>
  <si>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</si>
  <si>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</si>
  <si>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</si>
  <si>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</si>
  <si>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</si>
  <si>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</si>
  <si>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</si>
  <si>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</si>
  <si>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</si>
  <si>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</si>
  <si>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</si>
  <si>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</si>
  <si>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</si>
  <si>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</si>
  <si>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</si>
  <si>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</si>
  <si>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</si>
  <si>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</si>
  <si>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</si>
  <si>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</si>
  <si>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</si>
  <si>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</si>
  <si>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</si>
  <si>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</si>
  <si>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</si>
  <si>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</si>
  <si>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</si>
  <si>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</si>
  <si>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</si>
  <si>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</si>
  <si>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</si>
  <si>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</si>
  <si>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</si>
  <si>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</si>
  <si>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</si>
  <si>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</si>
  <si>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</si>
  <si>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</si>
  <si>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</si>
  <si>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</si>
  <si>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</si>
  <si>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</si>
  <si>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</si>
  <si>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</si>
  <si>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</si>
  <si>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</si>
  <si>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</si>
  <si>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</si>
  <si>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</si>
  <si>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</si>
  <si>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</si>
  <si>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</si>
  <si>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</si>
  <si>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</si>
  <si>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</si>
  <si>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</si>
  <si>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</si>
  <si>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</si>
  <si>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</si>
  <si>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</si>
  <si>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</si>
  <si>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</si>
  <si>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</si>
  <si>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</si>
  <si>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</si>
  <si>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</si>
  <si>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</si>
  <si>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</si>
  <si>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</si>
  <si>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</si>
  <si>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</si>
  <si>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</si>
  <si>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</si>
  <si>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</si>
  <si>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</si>
  <si>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</si>
  <si>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</si>
  <si>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</si>
  <si>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</si>
  <si>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</si>
  <si>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</si>
  <si>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</si>
  <si>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</si>
  <si>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</si>
  <si>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</si>
  <si>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</si>
  <si>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</si>
  <si>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</si>
  <si>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</si>
  <si>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</si>
  <si>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</si>
  <si>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</si>
  <si>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</si>
  <si>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</si>
  <si>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</si>
  <si>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</si>
  <si>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</si>
  <si>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</si>
  <si>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</si>
  <si>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下水道処理開始　平成23年2月1日
下水道処理区域　塩屋処理区(結の浜）
　　　　　　　　（整備面積17.4ha)
①収益的収支比率：H27において、総収益の87.12％を一般会計からの繰入金で賄っている状況であり、
適切な下水道料金収入を確保する必要がある。総費用については、主に維持管理費の汚泥処理費が掛かっており、今後その費用の縮減に努める。
④企業債残高対事業規模比率：H27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phoneticPr fontId="4"/>
  </si>
  <si>
    <t>本村では、平成23年2月1日から下水道が供用開始しており、現段階施設等が新しく老朽化の問題はないが、将来的に対策を取る必要がある。</t>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</si>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</sst>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9648"/>
        <c:axId val="49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9179648"/>
        <c:axId val="49194112"/>
      </c:lineChart>
      <c:dateAx>
        <c:axId val="49179648"/>
        <c:scaling>
          <c:orientation val="minMax"/>
        </c:scaling>
        <c:delete val="1"/>
        <c:axPos val="b"/>
        <c:numFmt formatCode="ge" sourceLinked="1"/>
        <c:majorTickMark val="none"/>
        <c:minorTickMark val="none"/>
        <c:tickLblPos val="none"/>
        <c:crossAx val="49194112"/>
        <c:crosses val="autoZero"/>
        <c:auto val="1"/>
        <c:lblOffset val="100"/>
        <c:baseTimeUnit val="years"/>
      </c:dateAx>
      <c:valAx>
        <c:axId val="49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10.67</c:v>
                </c:pt>
                <c:pt idx="1">
                  <c:v>11.33</c:v>
                </c:pt>
                <c:pt idx="2">
                  <c:v>25.33</c:v>
                </c:pt>
                <c:pt idx="3">
                  <c:v>31.33</c:v>
                </c:pt>
                <c:pt idx="4">
                  <c:v>38.67</c:v>
                </c:pt>
              </c:numCache>
            </c:numRef>
          </c:val>
        </c:ser>
        <c:dLbls>
          <c:showLegendKey val="0"/>
          <c:showVal val="0"/>
          <c:showCatName val="0"/>
          <c:showSerName val="0"/>
          <c:showPercent val="0"/>
          <c:showBubbleSize val="0"/>
        </c:dLbls>
        <c:gapWidth val="150"/>
        <c:axId val="61095296"/>
        <c:axId val="61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61095296"/>
        <c:axId val="61109760"/>
      </c:lineChart>
      <c:dateAx>
        <c:axId val="61095296"/>
        <c:scaling>
          <c:orientation val="minMax"/>
        </c:scaling>
        <c:delete val="1"/>
        <c:axPos val="b"/>
        <c:numFmt formatCode="ge" sourceLinked="1"/>
        <c:majorTickMark val="none"/>
        <c:minorTickMark val="none"/>
        <c:tickLblPos val="none"/>
        <c:crossAx val="61109760"/>
        <c:crosses val="autoZero"/>
        <c:auto val="1"/>
        <c:lblOffset val="100"/>
        <c:baseTimeUnit val="years"/>
      </c:dateAx>
      <c:valAx>
        <c:axId val="61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1213696"/>
        <c:axId val="61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61213696"/>
        <c:axId val="61219968"/>
      </c:lineChart>
      <c:dateAx>
        <c:axId val="61213696"/>
        <c:scaling>
          <c:orientation val="minMax"/>
        </c:scaling>
        <c:delete val="1"/>
        <c:axPos val="b"/>
        <c:numFmt formatCode="ge" sourceLinked="1"/>
        <c:majorTickMark val="none"/>
        <c:minorTickMark val="none"/>
        <c:tickLblPos val="none"/>
        <c:crossAx val="61219968"/>
        <c:crosses val="autoZero"/>
        <c:auto val="1"/>
        <c:lblOffset val="100"/>
        <c:baseTimeUnit val="years"/>
      </c:dateAx>
      <c:valAx>
        <c:axId val="61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119.33</c:v>
                </c:pt>
                <c:pt idx="1">
                  <c:v>87.28</c:v>
                </c:pt>
                <c:pt idx="2">
                  <c:v>95</c:v>
                </c:pt>
                <c:pt idx="3">
                  <c:v>76.209999999999994</c:v>
                </c:pt>
                <c:pt idx="4">
                  <c:v>87.12</c:v>
                </c:pt>
              </c:numCache>
            </c:numRef>
          </c:val>
        </c:ser>
        <c:dLbls>
          <c:showLegendKey val="0"/>
          <c:showVal val="0"/>
          <c:showCatName val="0"/>
          <c:showSerName val="0"/>
          <c:showPercent val="0"/>
          <c:showBubbleSize val="0"/>
        </c:dLbls>
        <c:gapWidth val="150"/>
        <c:axId val="49207936"/>
        <c:axId val="606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07936"/>
        <c:axId val="60691200"/>
      </c:lineChart>
      <c:dateAx>
        <c:axId val="49207936"/>
        <c:scaling>
          <c:orientation val="minMax"/>
        </c:scaling>
        <c:delete val="1"/>
        <c:axPos val="b"/>
        <c:numFmt formatCode="ge" sourceLinked="1"/>
        <c:majorTickMark val="none"/>
        <c:minorTickMark val="none"/>
        <c:tickLblPos val="none"/>
        <c:crossAx val="60691200"/>
        <c:crosses val="autoZero"/>
        <c:auto val="1"/>
        <c:lblOffset val="100"/>
        <c:baseTimeUnit val="years"/>
      </c:dateAx>
      <c:valAx>
        <c:axId val="606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721408"/>
        <c:axId val="60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721408"/>
        <c:axId val="60723584"/>
      </c:lineChart>
      <c:dateAx>
        <c:axId val="60721408"/>
        <c:scaling>
          <c:orientation val="minMax"/>
        </c:scaling>
        <c:delete val="1"/>
        <c:axPos val="b"/>
        <c:numFmt formatCode="ge" sourceLinked="1"/>
        <c:majorTickMark val="none"/>
        <c:minorTickMark val="none"/>
        <c:tickLblPos val="none"/>
        <c:crossAx val="60723584"/>
        <c:crosses val="autoZero"/>
        <c:auto val="1"/>
        <c:lblOffset val="100"/>
        <c:baseTimeUnit val="years"/>
      </c:dateAx>
      <c:valAx>
        <c:axId val="60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831616"/>
        <c:axId val="60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831616"/>
        <c:axId val="60837888"/>
      </c:lineChart>
      <c:dateAx>
        <c:axId val="60831616"/>
        <c:scaling>
          <c:orientation val="minMax"/>
        </c:scaling>
        <c:delete val="1"/>
        <c:axPos val="b"/>
        <c:numFmt formatCode="ge" sourceLinked="1"/>
        <c:majorTickMark val="none"/>
        <c:minorTickMark val="none"/>
        <c:tickLblPos val="none"/>
        <c:crossAx val="60837888"/>
        <c:crosses val="autoZero"/>
        <c:auto val="1"/>
        <c:lblOffset val="100"/>
        <c:baseTimeUnit val="years"/>
      </c:dateAx>
      <c:valAx>
        <c:axId val="60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862464"/>
        <c:axId val="608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862464"/>
        <c:axId val="60864384"/>
      </c:lineChart>
      <c:dateAx>
        <c:axId val="60862464"/>
        <c:scaling>
          <c:orientation val="minMax"/>
        </c:scaling>
        <c:delete val="1"/>
        <c:axPos val="b"/>
        <c:numFmt formatCode="ge" sourceLinked="1"/>
        <c:majorTickMark val="none"/>
        <c:minorTickMark val="none"/>
        <c:tickLblPos val="none"/>
        <c:crossAx val="60864384"/>
        <c:crosses val="autoZero"/>
        <c:auto val="1"/>
        <c:lblOffset val="100"/>
        <c:baseTimeUnit val="years"/>
      </c:dateAx>
      <c:valAx>
        <c:axId val="608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884480"/>
        <c:axId val="60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884480"/>
        <c:axId val="60886400"/>
      </c:lineChart>
      <c:dateAx>
        <c:axId val="60884480"/>
        <c:scaling>
          <c:orientation val="minMax"/>
        </c:scaling>
        <c:delete val="1"/>
        <c:axPos val="b"/>
        <c:numFmt formatCode="ge" sourceLinked="1"/>
        <c:majorTickMark val="none"/>
        <c:minorTickMark val="none"/>
        <c:tickLblPos val="none"/>
        <c:crossAx val="60886400"/>
        <c:crosses val="autoZero"/>
        <c:auto val="1"/>
        <c:lblOffset val="100"/>
        <c:baseTimeUnit val="years"/>
      </c:dateAx>
      <c:valAx>
        <c:axId val="60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6733.13</c:v>
                </c:pt>
                <c:pt idx="1">
                  <c:v>5587.01</c:v>
                </c:pt>
                <c:pt idx="2">
                  <c:v>1804.65</c:v>
                </c:pt>
                <c:pt idx="3">
                  <c:v>1265.8800000000001</c:v>
                </c:pt>
                <c:pt idx="4">
                  <c:v>1003.32</c:v>
                </c:pt>
              </c:numCache>
            </c:numRef>
          </c:val>
        </c:ser>
        <c:dLbls>
          <c:showLegendKey val="0"/>
          <c:showVal val="0"/>
          <c:showCatName val="0"/>
          <c:showSerName val="0"/>
          <c:showPercent val="0"/>
          <c:showBubbleSize val="0"/>
        </c:dLbls>
        <c:gapWidth val="150"/>
        <c:axId val="60929152"/>
        <c:axId val="60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60929152"/>
        <c:axId val="60931072"/>
      </c:lineChart>
      <c:dateAx>
        <c:axId val="60929152"/>
        <c:scaling>
          <c:orientation val="minMax"/>
        </c:scaling>
        <c:delete val="1"/>
        <c:axPos val="b"/>
        <c:numFmt formatCode="ge" sourceLinked="1"/>
        <c:majorTickMark val="none"/>
        <c:minorTickMark val="none"/>
        <c:tickLblPos val="none"/>
        <c:crossAx val="60931072"/>
        <c:crosses val="autoZero"/>
        <c:auto val="1"/>
        <c:lblOffset val="100"/>
        <c:baseTimeUnit val="years"/>
      </c:dateAx>
      <c:valAx>
        <c:axId val="609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12.71</c:v>
                </c:pt>
                <c:pt idx="1">
                  <c:v>12.34</c:v>
                </c:pt>
                <c:pt idx="2">
                  <c:v>22.79</c:v>
                </c:pt>
                <c:pt idx="3">
                  <c:v>22.44</c:v>
                </c:pt>
                <c:pt idx="4">
                  <c:v>20.059999999999999</c:v>
                </c:pt>
              </c:numCache>
            </c:numRef>
          </c:val>
        </c:ser>
        <c:dLbls>
          <c:showLegendKey val="0"/>
          <c:showVal val="0"/>
          <c:showCatName val="0"/>
          <c:showSerName val="0"/>
          <c:showPercent val="0"/>
          <c:showBubbleSize val="0"/>
        </c:dLbls>
        <c:gapWidth val="150"/>
        <c:axId val="61043456"/>
        <c:axId val="610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61043456"/>
        <c:axId val="61045376"/>
      </c:lineChart>
      <c:dateAx>
        <c:axId val="61043456"/>
        <c:scaling>
          <c:orientation val="minMax"/>
        </c:scaling>
        <c:delete val="1"/>
        <c:axPos val="b"/>
        <c:numFmt formatCode="ge" sourceLinked="1"/>
        <c:majorTickMark val="none"/>
        <c:minorTickMark val="none"/>
        <c:tickLblPos val="none"/>
        <c:crossAx val="61045376"/>
        <c:crosses val="autoZero"/>
        <c:auto val="1"/>
        <c:lblOffset val="100"/>
        <c:baseTimeUnit val="years"/>
      </c:dateAx>
      <c:valAx>
        <c:axId val="61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658.2</c:v>
                </c:pt>
                <c:pt idx="1">
                  <c:v>877.73</c:v>
                </c:pt>
                <c:pt idx="2">
                  <c:v>580.86</c:v>
                </c:pt>
                <c:pt idx="3">
                  <c:v>623.72</c:v>
                </c:pt>
                <c:pt idx="4">
                  <c:v>727.81</c:v>
                </c:pt>
              </c:numCache>
            </c:numRef>
          </c:val>
        </c:ser>
        <c:dLbls>
          <c:showLegendKey val="0"/>
          <c:showVal val="0"/>
          <c:showCatName val="0"/>
          <c:showSerName val="0"/>
          <c:showPercent val="0"/>
          <c:showBubbleSize val="0"/>
        </c:dLbls>
        <c:gapWidth val="150"/>
        <c:axId val="61079552"/>
        <c:axId val="61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61079552"/>
        <c:axId val="61081472"/>
      </c:lineChart>
      <c:dateAx>
        <c:axId val="61079552"/>
        <c:scaling>
          <c:orientation val="minMax"/>
        </c:scaling>
        <c:delete val="1"/>
        <c:axPos val="b"/>
        <c:numFmt formatCode="ge" sourceLinked="1"/>
        <c:majorTickMark val="none"/>
        <c:minorTickMark val="none"/>
        <c:tickLblPos val="none"/>
        <c:crossAx val="61081472"/>
        <c:crosses val="autoZero"/>
        <c:auto val="1"/>
        <c:lblOffset val="100"/>
        <c:baseTimeUnit val="years"/>
      </c:dateAx>
      <c:valAx>
        <c:axId val="61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G56" sqref="AG56:AT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大宜味村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3157</v>
      </c>
      <c r="AM8" s="64"/>
      <c r="AN8" s="64"/>
      <c r="AO8" s="64"/>
      <c r="AP8" s="64"/>
      <c r="AQ8" s="64"/>
      <c r="AR8" s="64"/>
      <c r="AS8" s="64"/>
      <c r="AT8" s="63">
        <f>データ!S6</f>
        <v>63.55</v>
      </c>
      <c r="AU8" s="63"/>
      <c r="AV8" s="63"/>
      <c r="AW8" s="63"/>
      <c r="AX8" s="63"/>
      <c r="AY8" s="63"/>
      <c r="AZ8" s="63"/>
      <c r="BA8" s="63"/>
      <c r="BB8" s="63">
        <f>データ!T6</f>
        <v>49.68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v>
      </c>
      <c r="Q10" s="63"/>
      <c r="R10" s="63"/>
      <c r="S10" s="63"/>
      <c r="T10" s="63"/>
      <c r="U10" s="63"/>
      <c r="V10" s="63"/>
      <c r="W10" s="63">
        <f>データ!P6</f>
        <v>111.77</v>
      </c>
      <c r="X10" s="63"/>
      <c r="Y10" s="63"/>
      <c r="Z10" s="63"/>
      <c r="AA10" s="63"/>
      <c r="AB10" s="63"/>
      <c r="AC10" s="63"/>
      <c r="AD10" s="64">
        <f>データ!Q6</f>
        <v>1620</v>
      </c>
      <c r="AE10" s="64"/>
      <c r="AF10" s="64"/>
      <c r="AG10" s="64"/>
      <c r="AH10" s="64"/>
      <c r="AI10" s="64"/>
      <c r="AJ10" s="64"/>
      <c r="AK10" s="2"/>
      <c r="AL10" s="64">
        <f>データ!U6</f>
        <v>106</v>
      </c>
      <c r="AM10" s="64"/>
      <c r="AN10" s="64"/>
      <c r="AO10" s="64"/>
      <c r="AP10" s="64"/>
      <c r="AQ10" s="64"/>
      <c r="AR10" s="64"/>
      <c r="AS10" s="64"/>
      <c r="AT10" s="63">
        <f>データ!V6</f>
        <v>0.17</v>
      </c>
      <c r="AU10" s="63"/>
      <c r="AV10" s="63"/>
      <c r="AW10" s="63"/>
      <c r="AX10" s="63"/>
      <c r="AY10" s="63"/>
      <c r="AZ10" s="63"/>
      <c r="BA10" s="63"/>
      <c r="BB10" s="63">
        <f>データ!W6</f>
        <v>623.53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473022</v>
      </c>
      <c r="D6" s="31">
        <f t="shared" si="3"/>
        <v>47</v>
      </c>
      <c r="E6" s="31">
        <f t="shared" si="3"/>
        <v>17</v>
      </c>
      <c r="F6" s="31">
        <f t="shared" si="3"/>
        <v>4</v>
      </c>
      <c r="G6" s="31">
        <f t="shared" si="3"/>
        <v>0</v>
      </c>
      <c r="H6" s="31" t="str">
        <f t="shared" si="3"/>
        <v>沖縄県　大宜味村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3.36</v>
      </c>
      <c r="P6" s="32">
        <f t="shared" si="3"/>
        <v>111.77</v>
      </c>
      <c r="Q6" s="32">
        <f t="shared" si="3"/>
        <v>1620</v>
      </c>
      <c r="R6" s="32">
        <f t="shared" si="3"/>
        <v>3157</v>
      </c>
      <c r="S6" s="32">
        <f t="shared" si="3"/>
        <v>63.55</v>
      </c>
      <c r="T6" s="32">
        <f t="shared" si="3"/>
        <v>49.68</v>
      </c>
      <c r="U6" s="32">
        <f t="shared" si="3"/>
        <v>106</v>
      </c>
      <c r="V6" s="32">
        <f t="shared" si="3"/>
        <v>0.17</v>
      </c>
      <c r="W6" s="32">
        <f t="shared" si="3"/>
        <v>623.53</v>
      </c>
      <c r="X6" s="33">
        <f>IF(X7="",NA(),X7)</f>
        <v>119.33</v>
      </c>
      <c r="Y6" s="33">
        <f t="shared" ref="Y6:AG6" si="4">IF(Y7="",NA(),Y7)</f>
        <v>87.28</v>
      </c>
      <c r="Z6" s="33">
        <f t="shared" si="4"/>
        <v>95</v>
      </c>
      <c r="AA6" s="33">
        <f t="shared" si="4"/>
        <v>76.209999999999994</v>
      </c>
      <c r="AB6" s="33">
        <f t="shared" si="4"/>
        <v>87.12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6733.13</v>
      </c>
      <c r="BF6" s="33">
        <f t="shared" ref="BF6:BN6" si="7">IF(BF7="",NA(),BF7)</f>
        <v>5587.01</v>
      </c>
      <c r="BG6" s="33">
        <f t="shared" si="7"/>
        <v>1804.65</v>
      </c>
      <c r="BH6" s="33">
        <f t="shared" si="7"/>
        <v>1265.8800000000001</v>
      </c>
      <c r="BI6" s="33">
        <f t="shared" si="7"/>
        <v>1003.32</v>
      </c>
      <c r="BJ6" s="33">
        <f t="shared" si="7"/>
        <v>1835.56</v>
      </c>
      <c r="BK6" s="33">
        <f t="shared" si="7"/>
        <v>1716.82</v>
      </c>
      <c r="BL6" s="33">
        <f t="shared" si="7"/>
        <v>1554.05</v>
      </c>
      <c r="BM6" s="33">
        <f t="shared" si="7"/>
        <v>1671.86</v>
      </c>
      <c r="BN6" s="33">
        <f t="shared" si="7"/>
        <v>1673.47</v>
      </c>
      <c r="BO6" s="32" t="str">
        <f>IF(BO7="","",IF(BO7="-","【-】","【"&amp;SUBSTITUTE(TEXT(BO7,"#,##0.00"),"-","△")&amp;"】"))</f>
        <v>【1,457.06】</v>
      </c>
      <c r="BP6" s="33">
        <f>IF(BP7="",NA(),BP7)</f>
        <v>12.71</v>
      </c>
      <c r="BQ6" s="33">
        <f t="shared" ref="BQ6:BY6" si="8">IF(BQ7="",NA(),BQ7)</f>
        <v>12.34</v>
      </c>
      <c r="BR6" s="33">
        <f t="shared" si="8"/>
        <v>22.79</v>
      </c>
      <c r="BS6" s="33">
        <f t="shared" si="8"/>
        <v>22.44</v>
      </c>
      <c r="BT6" s="33">
        <f t="shared" si="8"/>
        <v>20.059999999999999</v>
      </c>
      <c r="BU6" s="33">
        <f t="shared" si="8"/>
        <v>52.89</v>
      </c>
      <c r="BV6" s="33">
        <f t="shared" si="8"/>
        <v>51.73</v>
      </c>
      <c r="BW6" s="33">
        <f t="shared" si="8"/>
        <v>53.01</v>
      </c>
      <c r="BX6" s="33">
        <f t="shared" si="8"/>
        <v>50.54</v>
      </c>
      <c r="BY6" s="33">
        <f t="shared" si="8"/>
        <v>49.22</v>
      </c>
      <c r="BZ6" s="32" t="str">
        <f>IF(BZ7="","",IF(BZ7="-","【-】","【"&amp;SUBSTITUTE(TEXT(BZ7,"#,##0.00"),"-","△")&amp;"】"))</f>
        <v>【64.73】</v>
      </c>
      <c r="CA6" s="33">
        <f>IF(CA7="",NA(),CA7)</f>
        <v>658.2</v>
      </c>
      <c r="CB6" s="33">
        <f t="shared" ref="CB6:CJ6" si="9">IF(CB7="",NA(),CB7)</f>
        <v>877.73</v>
      </c>
      <c r="CC6" s="33">
        <f t="shared" si="9"/>
        <v>580.86</v>
      </c>
      <c r="CD6" s="33">
        <f t="shared" si="9"/>
        <v>623.72</v>
      </c>
      <c r="CE6" s="33">
        <f t="shared" si="9"/>
        <v>727.81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10.67</v>
      </c>
      <c r="CM6" s="33">
        <f t="shared" ref="CM6:CU6" si="10">IF(CM7="",NA(),CM7)</f>
        <v>11.33</v>
      </c>
      <c r="CN6" s="33">
        <f t="shared" si="10"/>
        <v>25.33</v>
      </c>
      <c r="CO6" s="33">
        <f t="shared" si="10"/>
        <v>31.33</v>
      </c>
      <c r="CP6" s="33">
        <f t="shared" si="10"/>
        <v>38.67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473022</v>
      </c>
      <c r="D7" s="35">
        <v>47</v>
      </c>
      <c r="E7" s="35">
        <v>17</v>
      </c>
      <c r="F7" s="35">
        <v>4</v>
      </c>
      <c r="G7" s="35">
        <v>0</v>
      </c>
      <c r="H7" s="35" t="s">
        <v>96</v>
      </c>
      <c r="I7" s="35" t="s">
        <v>97</v>
      </c>
      <c r="J7" s="35" t="s">
        <v>98</v>
      </c>
      <c r="K7" s="35" t="s">
        <v>99</v>
      </c>
      <c r="L7" s="35" t="s">
        <v>100</v>
      </c>
      <c r="M7" s="36" t="s">
        <v>101</v>
      </c>
      <c r="N7" s="36" t="s">
        <v>102</v>
      </c>
      <c r="O7" s="36">
        <v>3.36</v>
      </c>
      <c r="P7" s="36">
        <v>111.77</v>
      </c>
      <c r="Q7" s="36">
        <v>1620</v>
      </c>
      <c r="R7" s="36">
        <v>3157</v>
      </c>
      <c r="S7" s="36">
        <v>63.55</v>
      </c>
      <c r="T7" s="36">
        <v>49.68</v>
      </c>
      <c r="U7" s="36">
        <v>106</v>
      </c>
      <c r="V7" s="36">
        <v>0.17</v>
      </c>
      <c r="W7" s="36">
        <v>623.53</v>
      </c>
      <c r="X7" s="36">
        <v>119.33</v>
      </c>
      <c r="Y7" s="36">
        <v>87.28</v>
      </c>
      <c r="Z7" s="36">
        <v>95</v>
      </c>
      <c r="AA7" s="36">
        <v>76.209999999999994</v>
      </c>
      <c r="AB7" s="36">
        <v>87.12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6733.13</v>
      </c>
      <c r="BF7" s="36">
        <v>5587.01</v>
      </c>
      <c r="BG7" s="36">
        <v>1804.65</v>
      </c>
      <c r="BH7" s="36">
        <v>1265.8800000000001</v>
      </c>
      <c r="BI7" s="36">
        <v>1003.32</v>
      </c>
      <c r="BJ7" s="36">
        <v>1835.56</v>
      </c>
      <c r="BK7" s="36">
        <v>1716.82</v>
      </c>
      <c r="BL7" s="36">
        <v>1554.05</v>
      </c>
      <c r="BM7" s="36">
        <v>1671.86</v>
      </c>
      <c r="BN7" s="36">
        <v>1673.47</v>
      </c>
      <c r="BO7" s="36">
        <v>1457.06</v>
      </c>
      <c r="BP7" s="36">
        <v>12.71</v>
      </c>
      <c r="BQ7" s="36">
        <v>12.34</v>
      </c>
      <c r="BR7" s="36">
        <v>22.79</v>
      </c>
      <c r="BS7" s="36">
        <v>22.44</v>
      </c>
      <c r="BT7" s="36">
        <v>20.059999999999999</v>
      </c>
      <c r="BU7" s="36">
        <v>52.89</v>
      </c>
      <c r="BV7" s="36">
        <v>51.73</v>
      </c>
      <c r="BW7" s="36">
        <v>53.01</v>
      </c>
      <c r="BX7" s="36">
        <v>50.54</v>
      </c>
      <c r="BY7" s="36">
        <v>49.22</v>
      </c>
      <c r="BZ7" s="36">
        <v>64.73</v>
      </c>
      <c r="CA7" s="36">
        <v>658.2</v>
      </c>
      <c r="CB7" s="36">
        <v>877.73</v>
      </c>
      <c r="CC7" s="36">
        <v>580.86</v>
      </c>
      <c r="CD7" s="36">
        <v>623.72</v>
      </c>
      <c r="CE7" s="36">
        <v>727.81</v>
      </c>
      <c r="CF7" s="36">
        <v>300.52</v>
      </c>
      <c r="CG7" s="36">
        <v>310.47000000000003</v>
      </c>
      <c r="CH7" s="36">
        <v>299.39</v>
      </c>
      <c r="CI7" s="36">
        <v>320.36</v>
      </c>
      <c r="CJ7" s="36">
        <v>332.02</v>
      </c>
      <c r="CK7" s="36">
        <v>250.25</v>
      </c>
      <c r="CL7" s="36">
        <v>10.67</v>
      </c>
      <c r="CM7" s="36">
        <v>11.33</v>
      </c>
      <c r="CN7" s="36">
        <v>25.33</v>
      </c>
      <c r="CO7" s="36">
        <v>31.33</v>
      </c>
      <c r="CP7" s="36">
        <v>38.67</v>
      </c>
      <c r="CQ7" s="36">
        <v>36.799999999999997</v>
      </c>
      <c r="CR7" s="36">
        <v>36.67</v>
      </c>
      <c r="CS7" s="36">
        <v>36.200000000000003</v>
      </c>
      <c r="CT7" s="36">
        <v>34.74</v>
      </c>
      <c r="CU7" s="36">
        <v>36.65</v>
      </c>
      <c r="CV7" s="36">
        <v>40.31</v>
      </c>
      <c r="CW7" s="36">
        <v>100</v>
      </c>
      <c r="CX7" s="36">
        <v>100</v>
      </c>
      <c r="CY7" s="36">
        <v>100</v>
      </c>
      <c r="CZ7" s="36">
        <v>100</v>
      </c>
      <c r="DA7" s="36">
        <v>100</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2017-02-08T03:05:16Z</dcterms:created>
  <dcterms:modified xsi:type="dcterms:W3CDTF">2017-02-21T05:44:51Z</dcterms:modified>
  <cp:category/>
</cp:coreProperties>
</file>