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<sst xmlns="http://schemas.openxmlformats.org/spreadsheetml/2006/main" count="218" uniqueCount="108">
  <si>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</si>
  <si>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</si>
  <si>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</si>
  <si>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</si>
  <si>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</si>
  <si>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</si>
  <si>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</si>
  <si>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</si>
  <si>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</si>
  <si>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</si>
  <si>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</si>
  <si>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</si>
  <si>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</si>
  <si>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</si>
  <si>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</si>
  <si>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</si>
  <si>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</si>
  <si>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</si>
  <si>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</si>
  <si>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</si>
  <si>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</si>
  <si>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</si>
  <si>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</si>
  <si>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</si>
  <si>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</si>
  <si>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</si>
  <si>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</si>
  <si>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</si>
  <si>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</si>
  <si>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</si>
  <si>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</si>
  <si>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</si>
  <si>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</si>
  <si>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</si>
  <si>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</si>
  <si>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</si>
  <si>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</si>
  <si>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</si>
  <si>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</si>
  <si>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</si>
  <si>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</si>
  <si>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</si>
  <si>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</si>
  <si>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</si>
  <si>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</si>
  <si>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</si>
  <si>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</si>
  <si>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</si>
  <si>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</si>
  <si>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</si>
  <si>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</si>
  <si>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</si>
  <si>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</si>
  <si>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</si>
  <si>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</si>
  <si>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</si>
  <si>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</si>
  <si>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</si>
  <si>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</si>
  <si>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</si>
  <si>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</si>
  <si>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</si>
  <si>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</si>
  <si>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</si>
  <si>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</si>
  <si>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</si>
  <si>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</si>
  <si>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</si>
  <si>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</si>
  <si>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</si>
  <si>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</si>
  <si>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</si>
  <si>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</si>
  <si>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</si>
  <si>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</si>
  <si>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</si>
  <si>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</si>
  <si>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</si>
  <si>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</si>
  <si>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</si>
  <si>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</si>
  <si>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</si>
  <si>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</si>
  <si>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</si>
  <si>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</si>
  <si>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</si>
  <si>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</si>
  <si>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</si>
  <si>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</si>
  <si>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</si>
  <si>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</si>
  <si>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</si>
  <si>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</si>
  <si>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国頭村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</si>
  <si>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</si>
  <si>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</si>
  <si>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</si>
  <si>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</si>
  <si>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</si>
  <si>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</si>
  <si>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</si>
  <si>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</si>
  <si>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</si>
  <si>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</si>
  <si>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</si>
  <si>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更なる効率的運営を目指す必要がある。
 施設整備については、単年度の収支が悪化しないように十分に配慮し、地方債の償還金が経営を圧迫しないようにかつ、将来負担の適正化を考慮しながら遂行していかなければならない。</t>
    <rPh sb="1" eb="4">
      <t>シュウエキテキ</t>
    </rPh>
    <rPh sb="4" eb="6">
      <t>シュウシ</t>
    </rPh>
    <rPh sb="7" eb="10">
      <t>ケイゾクテキ</t>
    </rPh>
    <rPh sb="11" eb="13">
      <t>クロジ</t>
    </rPh>
    <rPh sb="13" eb="14">
      <t>カ</t>
    </rPh>
    <rPh sb="15" eb="17">
      <t>モクヒョウ</t>
    </rPh>
    <rPh sb="25" eb="27">
      <t>スイドウ</t>
    </rPh>
    <rPh sb="27" eb="29">
      <t>リョウキン</t>
    </rPh>
    <rPh sb="30" eb="32">
      <t>ミナオ</t>
    </rPh>
    <rPh sb="34" eb="36">
      <t>ケントウ</t>
    </rPh>
    <rPh sb="38" eb="40">
      <t>ヒツヨウ</t>
    </rPh>
    <rPh sb="44" eb="47">
      <t>ソウヒヨウ</t>
    </rPh>
    <rPh sb="48" eb="50">
      <t>ヨクセイ</t>
    </rPh>
    <rPh sb="56" eb="59">
      <t>ロウキュウカ</t>
    </rPh>
    <rPh sb="61" eb="63">
      <t>シセツ</t>
    </rPh>
    <rPh sb="64" eb="66">
      <t>コウシン</t>
    </rPh>
    <rPh sb="67" eb="70">
      <t>ケイカクテキ</t>
    </rPh>
    <rPh sb="71" eb="72">
      <t>スス</t>
    </rPh>
    <rPh sb="75" eb="76">
      <t>トモ</t>
    </rPh>
    <rPh sb="78" eb="81">
      <t>ケイジョウテキ</t>
    </rPh>
    <rPh sb="82" eb="84">
      <t>ヒヨウ</t>
    </rPh>
    <rPh sb="89" eb="91">
      <t>サマザマ</t>
    </rPh>
    <rPh sb="92" eb="94">
      <t>カクド</t>
    </rPh>
    <rPh sb="96" eb="98">
      <t>ミナオ</t>
    </rPh>
    <rPh sb="100" eb="102">
      <t>ケントウ</t>
    </rPh>
    <rPh sb="104" eb="105">
      <t>サラ</t>
    </rPh>
    <rPh sb="107" eb="110">
      <t>コウリツテキ</t>
    </rPh>
    <rPh sb="110" eb="112">
      <t>ウンエイ</t>
    </rPh>
    <rPh sb="113" eb="115">
      <t>メザ</t>
    </rPh>
    <rPh sb="116" eb="118">
      <t>ヒツヨウ</t>
    </rPh>
    <rPh sb="124" eb="126">
      <t>シセツ</t>
    </rPh>
    <rPh sb="126" eb="128">
      <t>セイビ</t>
    </rPh>
    <rPh sb="134" eb="137">
      <t>タンネンド</t>
    </rPh>
    <rPh sb="138" eb="140">
      <t>シュウシ</t>
    </rPh>
    <rPh sb="141" eb="143">
      <t>アッカ</t>
    </rPh>
    <rPh sb="149" eb="151">
      <t>ジュウブン</t>
    </rPh>
    <rPh sb="152" eb="154">
      <t>ハイリョ</t>
    </rPh>
    <rPh sb="156" eb="159">
      <t>チホウサイ</t>
    </rPh>
    <rPh sb="160" eb="162">
      <t>ショウカン</t>
    </rPh>
    <rPh sb="162" eb="163">
      <t>キン</t>
    </rPh>
    <rPh sb="164" eb="166">
      <t>ケイエイ</t>
    </rPh>
    <rPh sb="167" eb="169">
      <t>アッパク</t>
    </rPh>
    <rPh sb="178" eb="180">
      <t>ショウライ</t>
    </rPh>
    <rPh sb="180" eb="182">
      <t>フタン</t>
    </rPh>
    <rPh sb="183" eb="186">
      <t>テキセイカ</t>
    </rPh>
    <rPh sb="187" eb="189">
      <t>コウリョ</t>
    </rPh>
    <rPh sb="193" eb="195">
      <t>スイコウ</t>
    </rPh>
    <phoneticPr fontId="4"/>
  </si>
  <si>
    <t>①経常収支比率
 H27においては、総収益の27%を繰入金で賄っている状況であり、適切な水道料金収入を確保する必要がある。総費用について主な割合を占めている内容は、地方債償還金と委託料である。今後施設の老朽化等に伴う更新を行っていくにあたっては、償還金により経営を圧迫しないように努めなければならない。
④企業債残高対給水収益比率
　類似団体に比べて低い水準だが、今後予定している「更新計画」を遂行するに当たり、単年度の収支を注視しつつ、将来負担の適正化を図りながら計画的な投資を行う必要がある。
⑤料金回収率
　給水に係る費用を、収益以外の費用（一般会計からの繰入金）で賄っている状況であるため、適切な水道料金の見直しが必要である。
⑥給水原価
　類似団体と比較して低い水準であるが、今後予定している設備投資を計画的に遂行し、維持管理費の抑制に努める必要がある。
⑦施設利用率
 給水人口の減少により施設利用率は低下傾向にある。今後施設の更新を行う場合は、適切な規模を把握し整備する必要がある。
⑧有収率
 管路の老朽化による漏水が主な要因であり悪化傾向にある。現在は漏水調査を継続的に行い発見し次第修復している状況である。今後は「管路更新計画」に基づき抜本的な改善に努める。</t>
    <rPh sb="1" eb="3">
      <t>ケイジョウ</t>
    </rPh>
    <rPh sb="3" eb="5">
      <t>シュウシ</t>
    </rPh>
    <rPh sb="5" eb="7">
      <t>ヒリツ</t>
    </rPh>
    <rPh sb="82" eb="85">
      <t>チホウサイ</t>
    </rPh>
    <rPh sb="85" eb="88">
      <t>ショウカンキン</t>
    </rPh>
    <rPh sb="89" eb="92">
      <t>イタクリョウ</t>
    </rPh>
    <rPh sb="96" eb="98">
      <t>コンゴ</t>
    </rPh>
    <rPh sb="104" eb="105">
      <t>トウ</t>
    </rPh>
    <rPh sb="108" eb="110">
      <t>コウシン</t>
    </rPh>
    <rPh sb="111" eb="112">
      <t>オコナ</t>
    </rPh>
    <rPh sb="123" eb="126">
      <t>ショウカンキン</t>
    </rPh>
    <rPh sb="129" eb="131">
      <t>ケイエイ</t>
    </rPh>
    <rPh sb="132" eb="134">
      <t>アッパク</t>
    </rPh>
    <rPh sb="154" eb="157">
      <t>キギョウサイ</t>
    </rPh>
    <rPh sb="157" eb="159">
      <t>ザンダカ</t>
    </rPh>
    <rPh sb="159" eb="160">
      <t>タイ</t>
    </rPh>
    <rPh sb="160" eb="162">
      <t>キュウスイ</t>
    </rPh>
    <rPh sb="162" eb="164">
      <t>シュウエキ</t>
    </rPh>
    <rPh sb="164" eb="166">
      <t>ヒリツ</t>
    </rPh>
    <rPh sb="192" eb="194">
      <t>コウシン</t>
    </rPh>
    <rPh sb="194" eb="196">
      <t>ケイカク</t>
    </rPh>
    <rPh sb="252" eb="254">
      <t>リョウキン</t>
    </rPh>
    <rPh sb="254" eb="257">
      <t>カイシュウリツ</t>
    </rPh>
    <rPh sb="388" eb="390">
      <t>シセツ</t>
    </rPh>
    <rPh sb="390" eb="392">
      <t>リヨウ</t>
    </rPh>
    <rPh sb="392" eb="393">
      <t>リツ</t>
    </rPh>
    <rPh sb="530" eb="531">
      <t>モト</t>
    </rPh>
    <phoneticPr fontId="4"/>
  </si>
  <si>
    <t xml:space="preserve"> 「管路更新（耐震化）計画」に基づき、効率的かつ計画的な施設更新を行う。</t>
    <rPh sb="2" eb="4">
      <t>カンロ</t>
    </rPh>
    <rPh sb="4" eb="6">
      <t>コウシン</t>
    </rPh>
    <rPh sb="7" eb="10">
      <t>タイシンカ</t>
    </rPh>
    <rPh sb="11" eb="13">
      <t>ケイカク</t>
    </rPh>
    <rPh sb="15" eb="16">
      <t>モト</t>
    </rPh>
    <rPh sb="19" eb="22">
      <t>コウリツテキ</t>
    </rPh>
    <rPh sb="24" eb="27">
      <t>ケイカクテキ</t>
    </rPh>
    <rPh sb="28" eb="30">
      <t>シセツ</t>
    </rPh>
    <rPh sb="30" eb="32">
      <t>コウシン</t>
    </rPh>
    <rPh sb="33" eb="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</si>
</sst>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0.16</c:v>
                </c:pt>
              </c:numCache>
            </c:numRef>
          </c:val>
        </c:ser>
        <c:dLbls>
          <c:showLegendKey val="0"/>
          <c:showVal val="0"/>
          <c:showCatName val="0"/>
          <c:showSerName val="0"/>
          <c:showPercent val="0"/>
          <c:showBubbleSize val="0"/>
        </c:dLbls>
        <c:gapWidth val="150"/>
        <c:axId val="75786880"/>
        <c:axId val="757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0.69</c:v>
                </c:pt>
                <c:pt idx="4">
                  <c:v>0.65</c:v>
                </c:pt>
              </c:numCache>
            </c:numRef>
          </c:val>
          <c:smooth val="0"/>
        </c:ser>
        <c:dLbls>
          <c:showLegendKey val="0"/>
          <c:showVal val="0"/>
          <c:showCatName val="0"/>
          <c:showSerName val="0"/>
          <c:showPercent val="0"/>
          <c:showBubbleSize val="0"/>
        </c:dLbls>
        <c:marker val="1"/>
        <c:smooth val="0"/>
        <c:axId val="75786880"/>
        <c:axId val="75793152"/>
      </c:lineChart>
      <c:dateAx>
        <c:axId val="75786880"/>
        <c:scaling>
          <c:orientation val="minMax"/>
        </c:scaling>
        <c:delete val="1"/>
        <c:axPos val="b"/>
        <c:numFmt formatCode="ge" sourceLinked="1"/>
        <c:majorTickMark val="none"/>
        <c:minorTickMark val="none"/>
        <c:tickLblPos val="none"/>
        <c:crossAx val="75793152"/>
        <c:crosses val="autoZero"/>
        <c:auto val="1"/>
        <c:lblOffset val="100"/>
        <c:baseTimeUnit val="years"/>
      </c:dateAx>
      <c:valAx>
        <c:axId val="757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73.349999999999994</c:v>
                </c:pt>
                <c:pt idx="1">
                  <c:v>84.45</c:v>
                </c:pt>
                <c:pt idx="2">
                  <c:v>78.39</c:v>
                </c:pt>
                <c:pt idx="3">
                  <c:v>71.599999999999994</c:v>
                </c:pt>
                <c:pt idx="4">
                  <c:v>85.45</c:v>
                </c:pt>
              </c:numCache>
            </c:numRef>
          </c:val>
        </c:ser>
        <c:dLbls>
          <c:showLegendKey val="0"/>
          <c:showVal val="0"/>
          <c:showCatName val="0"/>
          <c:showSerName val="0"/>
          <c:showPercent val="0"/>
          <c:showBubbleSize val="0"/>
        </c:dLbls>
        <c:gapWidth val="150"/>
        <c:axId val="75806976"/>
        <c:axId val="1044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75.87</c:v>
                </c:pt>
                <c:pt idx="4">
                  <c:v>76.27</c:v>
                </c:pt>
              </c:numCache>
            </c:numRef>
          </c:val>
          <c:smooth val="0"/>
        </c:ser>
        <c:dLbls>
          <c:showLegendKey val="0"/>
          <c:showVal val="0"/>
          <c:showCatName val="0"/>
          <c:showSerName val="0"/>
          <c:showPercent val="0"/>
          <c:showBubbleSize val="0"/>
        </c:dLbls>
        <c:marker val="1"/>
        <c:smooth val="0"/>
        <c:axId val="75806976"/>
        <c:axId val="104403328"/>
      </c:lineChart>
      <c:dateAx>
        <c:axId val="75806976"/>
        <c:scaling>
          <c:orientation val="minMax"/>
        </c:scaling>
        <c:delete val="1"/>
        <c:axPos val="b"/>
        <c:numFmt formatCode="ge" sourceLinked="1"/>
        <c:majorTickMark val="none"/>
        <c:minorTickMark val="none"/>
        <c:tickLblPos val="none"/>
        <c:crossAx val="104403328"/>
        <c:crosses val="autoZero"/>
        <c:auto val="1"/>
        <c:lblOffset val="100"/>
        <c:baseTimeUnit val="years"/>
      </c:dateAx>
      <c:valAx>
        <c:axId val="1044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33536"/>
        <c:axId val="1044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33536"/>
        <c:axId val="104435712"/>
      </c:lineChart>
      <c:dateAx>
        <c:axId val="104433536"/>
        <c:scaling>
          <c:orientation val="minMax"/>
        </c:scaling>
        <c:delete val="1"/>
        <c:axPos val="b"/>
        <c:numFmt formatCode="ge" sourceLinked="1"/>
        <c:majorTickMark val="none"/>
        <c:minorTickMark val="none"/>
        <c:tickLblPos val="none"/>
        <c:crossAx val="104435712"/>
        <c:crosses val="autoZero"/>
        <c:auto val="1"/>
        <c:lblOffset val="100"/>
        <c:baseTimeUnit val="years"/>
      </c:dateAx>
      <c:valAx>
        <c:axId val="1044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75648"/>
        <c:axId val="104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75648"/>
        <c:axId val="104481920"/>
      </c:lineChart>
      <c:dateAx>
        <c:axId val="104475648"/>
        <c:scaling>
          <c:orientation val="minMax"/>
        </c:scaling>
        <c:delete val="1"/>
        <c:axPos val="b"/>
        <c:numFmt formatCode="ge" sourceLinked="1"/>
        <c:majorTickMark val="none"/>
        <c:minorTickMark val="none"/>
        <c:tickLblPos val="none"/>
        <c:crossAx val="104481920"/>
        <c:crosses val="autoZero"/>
        <c:auto val="1"/>
        <c:lblOffset val="100"/>
        <c:baseTimeUnit val="years"/>
      </c:dateAx>
      <c:valAx>
        <c:axId val="1044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08800"/>
        <c:axId val="1045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08800"/>
        <c:axId val="104510976"/>
      </c:lineChart>
      <c:dateAx>
        <c:axId val="104508800"/>
        <c:scaling>
          <c:orientation val="minMax"/>
        </c:scaling>
        <c:delete val="1"/>
        <c:axPos val="b"/>
        <c:numFmt formatCode="ge" sourceLinked="1"/>
        <c:majorTickMark val="none"/>
        <c:minorTickMark val="none"/>
        <c:tickLblPos val="none"/>
        <c:crossAx val="104510976"/>
        <c:crosses val="autoZero"/>
        <c:auto val="1"/>
        <c:lblOffset val="100"/>
        <c:baseTimeUnit val="years"/>
      </c:dateAx>
      <c:valAx>
        <c:axId val="104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60672"/>
        <c:axId val="104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60672"/>
        <c:axId val="104879232"/>
      </c:lineChart>
      <c:dateAx>
        <c:axId val="104860672"/>
        <c:scaling>
          <c:orientation val="minMax"/>
        </c:scaling>
        <c:delete val="1"/>
        <c:axPos val="b"/>
        <c:numFmt formatCode="ge" sourceLinked="1"/>
        <c:majorTickMark val="none"/>
        <c:minorTickMark val="none"/>
        <c:tickLblPos val="none"/>
        <c:crossAx val="104879232"/>
        <c:crosses val="autoZero"/>
        <c:auto val="1"/>
        <c:lblOffset val="100"/>
        <c:baseTimeUnit val="years"/>
      </c:dateAx>
      <c:valAx>
        <c:axId val="104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680.28</c:v>
                </c:pt>
                <c:pt idx="1">
                  <c:v>740.45</c:v>
                </c:pt>
                <c:pt idx="2">
                  <c:v>837.23</c:v>
                </c:pt>
                <c:pt idx="3">
                  <c:v>793.07</c:v>
                </c:pt>
                <c:pt idx="4">
                  <c:v>1013.78</c:v>
                </c:pt>
              </c:numCache>
            </c:numRef>
          </c:val>
        </c:ser>
        <c:dLbls>
          <c:showLegendKey val="0"/>
          <c:showVal val="0"/>
          <c:showCatName val="0"/>
          <c:showSerName val="0"/>
          <c:showPercent val="0"/>
          <c:showBubbleSize val="0"/>
        </c:dLbls>
        <c:gapWidth val="150"/>
        <c:axId val="104907904"/>
        <c:axId val="1049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1125.69</c:v>
                </c:pt>
                <c:pt idx="4">
                  <c:v>1134.67</c:v>
                </c:pt>
              </c:numCache>
            </c:numRef>
          </c:val>
          <c:smooth val="0"/>
        </c:ser>
        <c:dLbls>
          <c:showLegendKey val="0"/>
          <c:showVal val="0"/>
          <c:showCatName val="0"/>
          <c:showSerName val="0"/>
          <c:showPercent val="0"/>
          <c:showBubbleSize val="0"/>
        </c:dLbls>
        <c:marker val="1"/>
        <c:smooth val="0"/>
        <c:axId val="104907904"/>
        <c:axId val="104909824"/>
      </c:lineChart>
      <c:dateAx>
        <c:axId val="104907904"/>
        <c:scaling>
          <c:orientation val="minMax"/>
        </c:scaling>
        <c:delete val="1"/>
        <c:axPos val="b"/>
        <c:numFmt formatCode="ge" sourceLinked="1"/>
        <c:majorTickMark val="none"/>
        <c:minorTickMark val="none"/>
        <c:tickLblPos val="none"/>
        <c:crossAx val="104909824"/>
        <c:crosses val="autoZero"/>
        <c:auto val="1"/>
        <c:lblOffset val="100"/>
        <c:baseTimeUnit val="years"/>
      </c:dateAx>
      <c:valAx>
        <c:axId val="1049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52.57</c:v>
                </c:pt>
                <c:pt idx="1">
                  <c:v>54.78</c:v>
                </c:pt>
                <c:pt idx="2">
                  <c:v>61.1</c:v>
                </c:pt>
                <c:pt idx="3">
                  <c:v>56.51</c:v>
                </c:pt>
                <c:pt idx="4">
                  <c:v>57.78</c:v>
                </c:pt>
              </c:numCache>
            </c:numRef>
          </c:val>
        </c:ser>
        <c:dLbls>
          <c:showLegendKey val="0"/>
          <c:showVal val="0"/>
          <c:showCatName val="0"/>
          <c:showSerName val="0"/>
          <c:showPercent val="0"/>
          <c:showBubbleSize val="0"/>
        </c:dLbls>
        <c:gapWidth val="150"/>
        <c:axId val="104952576"/>
        <c:axId val="1049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46.48</c:v>
                </c:pt>
                <c:pt idx="4">
                  <c:v>40.6</c:v>
                </c:pt>
              </c:numCache>
            </c:numRef>
          </c:val>
          <c:smooth val="0"/>
        </c:ser>
        <c:dLbls>
          <c:showLegendKey val="0"/>
          <c:showVal val="0"/>
          <c:showCatName val="0"/>
          <c:showSerName val="0"/>
          <c:showPercent val="0"/>
          <c:showBubbleSize val="0"/>
        </c:dLbls>
        <c:marker val="1"/>
        <c:smooth val="0"/>
        <c:axId val="104952576"/>
        <c:axId val="104954496"/>
      </c:lineChart>
      <c:dateAx>
        <c:axId val="104952576"/>
        <c:scaling>
          <c:orientation val="minMax"/>
        </c:scaling>
        <c:delete val="1"/>
        <c:axPos val="b"/>
        <c:numFmt formatCode="ge" sourceLinked="1"/>
        <c:majorTickMark val="none"/>
        <c:minorTickMark val="none"/>
        <c:tickLblPos val="none"/>
        <c:crossAx val="104954496"/>
        <c:crosses val="autoZero"/>
        <c:auto val="1"/>
        <c:lblOffset val="100"/>
        <c:baseTimeUnit val="years"/>
      </c:dateAx>
      <c:valAx>
        <c:axId val="1049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175.83</c:v>
                </c:pt>
                <c:pt idx="1">
                  <c:v>167.57</c:v>
                </c:pt>
                <c:pt idx="2">
                  <c:v>149.91999999999999</c:v>
                </c:pt>
                <c:pt idx="3">
                  <c:v>169.73</c:v>
                </c:pt>
                <c:pt idx="4">
                  <c:v>169.93</c:v>
                </c:pt>
              </c:numCache>
            </c:numRef>
          </c:val>
        </c:ser>
        <c:dLbls>
          <c:showLegendKey val="0"/>
          <c:showVal val="0"/>
          <c:showCatName val="0"/>
          <c:showSerName val="0"/>
          <c:showPercent val="0"/>
          <c:showBubbleSize val="0"/>
        </c:dLbls>
        <c:gapWidth val="150"/>
        <c:axId val="104971648"/>
        <c:axId val="104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376.61</c:v>
                </c:pt>
                <c:pt idx="4">
                  <c:v>440.03</c:v>
                </c:pt>
              </c:numCache>
            </c:numRef>
          </c:val>
          <c:smooth val="0"/>
        </c:ser>
        <c:dLbls>
          <c:showLegendKey val="0"/>
          <c:showVal val="0"/>
          <c:showCatName val="0"/>
          <c:showSerName val="0"/>
          <c:showPercent val="0"/>
          <c:showBubbleSize val="0"/>
        </c:dLbls>
        <c:marker val="1"/>
        <c:smooth val="0"/>
        <c:axId val="104971648"/>
        <c:axId val="104986112"/>
      </c:lineChart>
      <c:dateAx>
        <c:axId val="104971648"/>
        <c:scaling>
          <c:orientation val="minMax"/>
        </c:scaling>
        <c:delete val="1"/>
        <c:axPos val="b"/>
        <c:numFmt formatCode="ge" sourceLinked="1"/>
        <c:majorTickMark val="none"/>
        <c:minorTickMark val="none"/>
        <c:tickLblPos val="none"/>
        <c:crossAx val="104986112"/>
        <c:crosses val="autoZero"/>
        <c:auto val="1"/>
        <c:lblOffset val="100"/>
        <c:baseTimeUnit val="years"/>
      </c:dateAx>
      <c:valAx>
        <c:axId val="1049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67.739999999999995</c:v>
                </c:pt>
                <c:pt idx="1">
                  <c:v>67.55</c:v>
                </c:pt>
                <c:pt idx="2">
                  <c:v>69.930000000000007</c:v>
                </c:pt>
                <c:pt idx="3">
                  <c:v>66.91</c:v>
                </c:pt>
                <c:pt idx="4">
                  <c:v>69.819999999999993</c:v>
                </c:pt>
              </c:numCache>
            </c:numRef>
          </c:val>
        </c:ser>
        <c:dLbls>
          <c:showLegendKey val="0"/>
          <c:showVal val="0"/>
          <c:showCatName val="0"/>
          <c:showSerName val="0"/>
          <c:showPercent val="0"/>
          <c:showBubbleSize val="0"/>
        </c:dLbls>
        <c:gapWidth val="150"/>
        <c:axId val="104999936"/>
        <c:axId val="1050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57.43</c:v>
                </c:pt>
                <c:pt idx="4">
                  <c:v>57.29</c:v>
                </c:pt>
              </c:numCache>
            </c:numRef>
          </c:val>
          <c:smooth val="0"/>
        </c:ser>
        <c:dLbls>
          <c:showLegendKey val="0"/>
          <c:showVal val="0"/>
          <c:showCatName val="0"/>
          <c:showSerName val="0"/>
          <c:showPercent val="0"/>
          <c:showBubbleSize val="0"/>
        </c:dLbls>
        <c:marker val="1"/>
        <c:smooth val="0"/>
        <c:axId val="104999936"/>
        <c:axId val="105026688"/>
      </c:lineChart>
      <c:dateAx>
        <c:axId val="104999936"/>
        <c:scaling>
          <c:orientation val="minMax"/>
        </c:scaling>
        <c:delete val="1"/>
        <c:axPos val="b"/>
        <c:numFmt formatCode="ge" sourceLinked="1"/>
        <c:majorTickMark val="none"/>
        <c:minorTickMark val="none"/>
        <c:tickLblPos val="none"/>
        <c:crossAx val="105026688"/>
        <c:crosses val="autoZero"/>
        <c:auto val="1"/>
        <c:lblOffset val="100"/>
        <c:baseTimeUnit val="years"/>
      </c:dateAx>
      <c:valAx>
        <c:axId val="1050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88.95</c:v>
                </c:pt>
                <c:pt idx="1">
                  <c:v>88.33</c:v>
                </c:pt>
                <c:pt idx="2">
                  <c:v>84.18</c:v>
                </c:pt>
                <c:pt idx="3">
                  <c:v>84.46</c:v>
                </c:pt>
                <c:pt idx="4">
                  <c:v>81.819999999999993</c:v>
                </c:pt>
              </c:numCache>
            </c:numRef>
          </c:val>
        </c:ser>
        <c:dLbls>
          <c:showLegendKey val="0"/>
          <c:showVal val="0"/>
          <c:showCatName val="0"/>
          <c:showSerName val="0"/>
          <c:showPercent val="0"/>
          <c:showBubbleSize val="0"/>
        </c:dLbls>
        <c:gapWidth val="150"/>
        <c:axId val="105126528"/>
        <c:axId val="1051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73.83</c:v>
                </c:pt>
                <c:pt idx="4">
                  <c:v>73.69</c:v>
                </c:pt>
              </c:numCache>
            </c:numRef>
          </c:val>
          <c:smooth val="0"/>
        </c:ser>
        <c:dLbls>
          <c:showLegendKey val="0"/>
          <c:showVal val="0"/>
          <c:showCatName val="0"/>
          <c:showSerName val="0"/>
          <c:showPercent val="0"/>
          <c:showBubbleSize val="0"/>
        </c:dLbls>
        <c:marker val="1"/>
        <c:smooth val="0"/>
        <c:axId val="105126528"/>
        <c:axId val="105128704"/>
      </c:lineChart>
      <c:dateAx>
        <c:axId val="105126528"/>
        <c:scaling>
          <c:orientation val="minMax"/>
        </c:scaling>
        <c:delete val="1"/>
        <c:axPos val="b"/>
        <c:numFmt formatCode="ge" sourceLinked="1"/>
        <c:majorTickMark val="none"/>
        <c:minorTickMark val="none"/>
        <c:tickLblPos val="none"/>
        <c:crossAx val="105128704"/>
        <c:crosses val="autoZero"/>
        <c:auto val="1"/>
        <c:lblOffset val="100"/>
        <c:baseTimeUnit val="years"/>
      </c:dateAx>
      <c:valAx>
        <c:axId val="1051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国頭村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5006</v>
      </c>
      <c r="AJ8" s="55"/>
      <c r="AK8" s="55"/>
      <c r="AL8" s="55"/>
      <c r="AM8" s="55"/>
      <c r="AN8" s="55"/>
      <c r="AO8" s="55"/>
      <c r="AP8" s="56"/>
      <c r="AQ8" s="46">
        <f>データ!R6</f>
        <v>194.8</v>
      </c>
      <c r="AR8" s="46"/>
      <c r="AS8" s="46"/>
      <c r="AT8" s="46"/>
      <c r="AU8" s="46"/>
      <c r="AV8" s="46"/>
      <c r="AW8" s="46"/>
      <c r="AX8" s="46"/>
      <c r="AY8" s="46">
        <f>データ!S6</f>
        <v>25.7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99.54</v>
      </c>
      <c r="S10" s="46"/>
      <c r="T10" s="46"/>
      <c r="U10" s="46"/>
      <c r="V10" s="46"/>
      <c r="W10" s="46"/>
      <c r="X10" s="46"/>
      <c r="Y10" s="46"/>
      <c r="Z10" s="80">
        <f>データ!P6</f>
        <v>1512</v>
      </c>
      <c r="AA10" s="80"/>
      <c r="AB10" s="80"/>
      <c r="AC10" s="80"/>
      <c r="AD10" s="80"/>
      <c r="AE10" s="80"/>
      <c r="AF10" s="80"/>
      <c r="AG10" s="80"/>
      <c r="AH10" s="2"/>
      <c r="AI10" s="80">
        <f>データ!T6</f>
        <v>4934</v>
      </c>
      <c r="AJ10" s="80"/>
      <c r="AK10" s="80"/>
      <c r="AL10" s="80"/>
      <c r="AM10" s="80"/>
      <c r="AN10" s="80"/>
      <c r="AO10" s="80"/>
      <c r="AP10" s="80"/>
      <c r="AQ10" s="46">
        <f>データ!U6</f>
        <v>2.56</v>
      </c>
      <c r="AR10" s="46"/>
      <c r="AS10" s="46"/>
      <c r="AT10" s="46"/>
      <c r="AU10" s="46"/>
      <c r="AV10" s="46"/>
      <c r="AW10" s="46"/>
      <c r="AX10" s="46"/>
      <c r="AY10" s="46">
        <f>データ!V6</f>
        <v>1927.34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107</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473014</v>
      </c>
      <c r="D6" s="31">
        <f t="shared" si="3"/>
        <v>47</v>
      </c>
      <c r="E6" s="31">
        <f t="shared" si="3"/>
        <v>1</v>
      </c>
      <c r="F6" s="31">
        <f t="shared" si="3"/>
        <v>0</v>
      </c>
      <c r="G6" s="31">
        <f t="shared" si="3"/>
        <v>0</v>
      </c>
      <c r="H6" s="31" t="str">
        <f t="shared" si="3"/>
        <v>沖縄県　国頭村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99.54</v>
      </c>
      <c r="P6" s="32">
        <f t="shared" si="3"/>
        <v>1512</v>
      </c>
      <c r="Q6" s="32">
        <f t="shared" si="3"/>
        <v>5006</v>
      </c>
      <c r="R6" s="32">
        <f t="shared" si="3"/>
        <v>194.8</v>
      </c>
      <c r="S6" s="32">
        <f t="shared" si="3"/>
        <v>25.7</v>
      </c>
      <c r="T6" s="32">
        <f t="shared" si="3"/>
        <v>4934</v>
      </c>
      <c r="U6" s="32">
        <f t="shared" si="3"/>
        <v>2.56</v>
      </c>
      <c r="V6" s="32">
        <f t="shared" si="3"/>
        <v>1927.34</v>
      </c>
      <c r="W6" s="33">
        <f>IF(W7="",NA(),W7)</f>
        <v>73.349999999999994</v>
      </c>
      <c r="X6" s="33">
        <f t="shared" ref="X6:AF6" si="4">IF(X7="",NA(),X7)</f>
        <v>84.45</v>
      </c>
      <c r="Y6" s="33">
        <f t="shared" si="4"/>
        <v>78.39</v>
      </c>
      <c r="Z6" s="33">
        <f t="shared" si="4"/>
        <v>71.599999999999994</v>
      </c>
      <c r="AA6" s="33">
        <f t="shared" si="4"/>
        <v>85.45</v>
      </c>
      <c r="AB6" s="33">
        <f t="shared" si="4"/>
        <v>75.239999999999995</v>
      </c>
      <c r="AC6" s="33">
        <f t="shared" si="4"/>
        <v>73.63</v>
      </c>
      <c r="AD6" s="33">
        <f t="shared" si="4"/>
        <v>75.709999999999994</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680.28</v>
      </c>
      <c r="BE6" s="33">
        <f t="shared" ref="BE6:BM6" si="7">IF(BE7="",NA(),BE7)</f>
        <v>740.45</v>
      </c>
      <c r="BF6" s="33">
        <f t="shared" si="7"/>
        <v>837.23</v>
      </c>
      <c r="BG6" s="33">
        <f t="shared" si="7"/>
        <v>793.07</v>
      </c>
      <c r="BH6" s="33">
        <f t="shared" si="7"/>
        <v>1013.78</v>
      </c>
      <c r="BI6" s="33">
        <f t="shared" si="7"/>
        <v>1168.8</v>
      </c>
      <c r="BJ6" s="33">
        <f t="shared" si="7"/>
        <v>1158.82</v>
      </c>
      <c r="BK6" s="33">
        <f t="shared" si="7"/>
        <v>1167.7</v>
      </c>
      <c r="BL6" s="33">
        <f t="shared" si="7"/>
        <v>1125.69</v>
      </c>
      <c r="BM6" s="33">
        <f t="shared" si="7"/>
        <v>1134.67</v>
      </c>
      <c r="BN6" s="32" t="str">
        <f>IF(BN7="","",IF(BN7="-","【-】","【"&amp;SUBSTITUTE(TEXT(BN7,"#,##0.00"),"-","△")&amp;"】"))</f>
        <v>【1,242.90】</v>
      </c>
      <c r="BO6" s="33">
        <f>IF(BO7="",NA(),BO7)</f>
        <v>52.57</v>
      </c>
      <c r="BP6" s="33">
        <f t="shared" ref="BP6:BX6" si="8">IF(BP7="",NA(),BP7)</f>
        <v>54.78</v>
      </c>
      <c r="BQ6" s="33">
        <f t="shared" si="8"/>
        <v>61.1</v>
      </c>
      <c r="BR6" s="33">
        <f t="shared" si="8"/>
        <v>56.51</v>
      </c>
      <c r="BS6" s="33">
        <f t="shared" si="8"/>
        <v>57.78</v>
      </c>
      <c r="BT6" s="33">
        <f t="shared" si="8"/>
        <v>56.44</v>
      </c>
      <c r="BU6" s="33">
        <f t="shared" si="8"/>
        <v>55.6</v>
      </c>
      <c r="BV6" s="33">
        <f t="shared" si="8"/>
        <v>54.43</v>
      </c>
      <c r="BW6" s="33">
        <f t="shared" si="8"/>
        <v>46.48</v>
      </c>
      <c r="BX6" s="33">
        <f t="shared" si="8"/>
        <v>40.6</v>
      </c>
      <c r="BY6" s="32" t="str">
        <f>IF(BY7="","",IF(BY7="-","【-】","【"&amp;SUBSTITUTE(TEXT(BY7,"#,##0.00"),"-","△")&amp;"】"))</f>
        <v>【33.35】</v>
      </c>
      <c r="BZ6" s="33">
        <f>IF(BZ7="",NA(),BZ7)</f>
        <v>175.83</v>
      </c>
      <c r="CA6" s="33">
        <f t="shared" ref="CA6:CI6" si="9">IF(CA7="",NA(),CA7)</f>
        <v>167.57</v>
      </c>
      <c r="CB6" s="33">
        <f t="shared" si="9"/>
        <v>149.91999999999999</v>
      </c>
      <c r="CC6" s="33">
        <f t="shared" si="9"/>
        <v>169.73</v>
      </c>
      <c r="CD6" s="33">
        <f t="shared" si="9"/>
        <v>169.93</v>
      </c>
      <c r="CE6" s="33">
        <f t="shared" si="9"/>
        <v>270.7</v>
      </c>
      <c r="CF6" s="33">
        <f t="shared" si="9"/>
        <v>275.86</v>
      </c>
      <c r="CG6" s="33">
        <f t="shared" si="9"/>
        <v>279.8</v>
      </c>
      <c r="CH6" s="33">
        <f t="shared" si="9"/>
        <v>376.61</v>
      </c>
      <c r="CI6" s="33">
        <f t="shared" si="9"/>
        <v>440.03</v>
      </c>
      <c r="CJ6" s="32" t="str">
        <f>IF(CJ7="","",IF(CJ7="-","【-】","【"&amp;SUBSTITUTE(TEXT(CJ7,"#,##0.00"),"-","△")&amp;"】"))</f>
        <v>【524.69】</v>
      </c>
      <c r="CK6" s="33">
        <f>IF(CK7="",NA(),CK7)</f>
        <v>67.739999999999995</v>
      </c>
      <c r="CL6" s="33">
        <f t="shared" ref="CL6:CT6" si="10">IF(CL7="",NA(),CL7)</f>
        <v>67.55</v>
      </c>
      <c r="CM6" s="33">
        <f t="shared" si="10"/>
        <v>69.930000000000007</v>
      </c>
      <c r="CN6" s="33">
        <f t="shared" si="10"/>
        <v>66.91</v>
      </c>
      <c r="CO6" s="33">
        <f t="shared" si="10"/>
        <v>69.819999999999993</v>
      </c>
      <c r="CP6" s="33">
        <f t="shared" si="10"/>
        <v>59.84</v>
      </c>
      <c r="CQ6" s="33">
        <f t="shared" si="10"/>
        <v>60.66</v>
      </c>
      <c r="CR6" s="33">
        <f t="shared" si="10"/>
        <v>60.17</v>
      </c>
      <c r="CS6" s="33">
        <f t="shared" si="10"/>
        <v>57.43</v>
      </c>
      <c r="CT6" s="33">
        <f t="shared" si="10"/>
        <v>57.29</v>
      </c>
      <c r="CU6" s="32" t="str">
        <f>IF(CU7="","",IF(CU7="-","【-】","【"&amp;SUBSTITUTE(TEXT(CU7,"#,##0.00"),"-","△")&amp;"】"))</f>
        <v>【57.58】</v>
      </c>
      <c r="CV6" s="33">
        <f>IF(CV7="",NA(),CV7)</f>
        <v>88.95</v>
      </c>
      <c r="CW6" s="33">
        <f t="shared" ref="CW6:DE6" si="11">IF(CW7="",NA(),CW7)</f>
        <v>88.33</v>
      </c>
      <c r="CX6" s="33">
        <f t="shared" si="11"/>
        <v>84.18</v>
      </c>
      <c r="CY6" s="33">
        <f t="shared" si="11"/>
        <v>84.46</v>
      </c>
      <c r="CZ6" s="33">
        <f t="shared" si="11"/>
        <v>81.819999999999993</v>
      </c>
      <c r="DA6" s="33">
        <f t="shared" si="11"/>
        <v>77.989999999999995</v>
      </c>
      <c r="DB6" s="33">
        <f t="shared" si="11"/>
        <v>77.319999999999993</v>
      </c>
      <c r="DC6" s="33">
        <f t="shared" si="11"/>
        <v>76.680000000000007</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0.16</v>
      </c>
      <c r="EH6" s="33">
        <f t="shared" si="14"/>
        <v>1.08</v>
      </c>
      <c r="EI6" s="33">
        <f t="shared" si="14"/>
        <v>0.69</v>
      </c>
      <c r="EJ6" s="33">
        <f t="shared" si="14"/>
        <v>0.89</v>
      </c>
      <c r="EK6" s="33">
        <f t="shared" si="14"/>
        <v>0.69</v>
      </c>
      <c r="EL6" s="33">
        <f t="shared" si="14"/>
        <v>0.65</v>
      </c>
      <c r="EM6" s="32" t="str">
        <f>IF(EM7="","",IF(EM7="-","【-】","【"&amp;SUBSTITUTE(TEXT(EM7,"#,##0.00"),"-","△")&amp;"】"))</f>
        <v>【0.71】</v>
      </c>
    </row>
    <row r="7" spans="1:143" s="34" customFormat="1">
      <c r="A7" s="26"/>
      <c r="B7" s="35">
        <v>2015</v>
      </c>
      <c r="C7" s="35">
        <v>473014</v>
      </c>
      <c r="D7" s="35">
        <v>47</v>
      </c>
      <c r="E7" s="35">
        <v>1</v>
      </c>
      <c r="F7" s="35">
        <v>0</v>
      </c>
      <c r="G7" s="35">
        <v>0</v>
      </c>
      <c r="H7" s="35" t="s">
        <v>93</v>
      </c>
      <c r="I7" s="35" t="s">
        <v>94</v>
      </c>
      <c r="J7" s="35" t="s">
        <v>95</v>
      </c>
      <c r="K7" s="35" t="s">
        <v>96</v>
      </c>
      <c r="L7" s="35" t="s">
        <v>97</v>
      </c>
      <c r="M7" s="36" t="s">
        <v>98</v>
      </c>
      <c r="N7" s="36" t="s">
        <v>99</v>
      </c>
      <c r="O7" s="36">
        <v>99.54</v>
      </c>
      <c r="P7" s="36">
        <v>1512</v>
      </c>
      <c r="Q7" s="36">
        <v>5006</v>
      </c>
      <c r="R7" s="36">
        <v>194.8</v>
      </c>
      <c r="S7" s="36">
        <v>25.7</v>
      </c>
      <c r="T7" s="36">
        <v>4934</v>
      </c>
      <c r="U7" s="36">
        <v>2.56</v>
      </c>
      <c r="V7" s="36">
        <v>1927.34</v>
      </c>
      <c r="W7" s="36">
        <v>73.349999999999994</v>
      </c>
      <c r="X7" s="36">
        <v>84.45</v>
      </c>
      <c r="Y7" s="36">
        <v>78.39</v>
      </c>
      <c r="Z7" s="36">
        <v>71.599999999999994</v>
      </c>
      <c r="AA7" s="36">
        <v>85.45</v>
      </c>
      <c r="AB7" s="36">
        <v>75.239999999999995</v>
      </c>
      <c r="AC7" s="36">
        <v>73.63</v>
      </c>
      <c r="AD7" s="36">
        <v>75.709999999999994</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680.28</v>
      </c>
      <c r="BE7" s="36">
        <v>740.45</v>
      </c>
      <c r="BF7" s="36">
        <v>837.23</v>
      </c>
      <c r="BG7" s="36">
        <v>793.07</v>
      </c>
      <c r="BH7" s="36">
        <v>1013.78</v>
      </c>
      <c r="BI7" s="36">
        <v>1168.8</v>
      </c>
      <c r="BJ7" s="36">
        <v>1158.82</v>
      </c>
      <c r="BK7" s="36">
        <v>1167.7</v>
      </c>
      <c r="BL7" s="36">
        <v>1125.69</v>
      </c>
      <c r="BM7" s="36">
        <v>1134.67</v>
      </c>
      <c r="BN7" s="36">
        <v>1242.9000000000001</v>
      </c>
      <c r="BO7" s="36">
        <v>52.57</v>
      </c>
      <c r="BP7" s="36">
        <v>54.78</v>
      </c>
      <c r="BQ7" s="36">
        <v>61.1</v>
      </c>
      <c r="BR7" s="36">
        <v>56.51</v>
      </c>
      <c r="BS7" s="36">
        <v>57.78</v>
      </c>
      <c r="BT7" s="36">
        <v>56.44</v>
      </c>
      <c r="BU7" s="36">
        <v>55.6</v>
      </c>
      <c r="BV7" s="36">
        <v>54.43</v>
      </c>
      <c r="BW7" s="36">
        <v>46.48</v>
      </c>
      <c r="BX7" s="36">
        <v>40.6</v>
      </c>
      <c r="BY7" s="36">
        <v>33.35</v>
      </c>
      <c r="BZ7" s="36">
        <v>175.83</v>
      </c>
      <c r="CA7" s="36">
        <v>167.57</v>
      </c>
      <c r="CB7" s="36">
        <v>149.91999999999999</v>
      </c>
      <c r="CC7" s="36">
        <v>169.73</v>
      </c>
      <c r="CD7" s="36">
        <v>169.93</v>
      </c>
      <c r="CE7" s="36">
        <v>270.7</v>
      </c>
      <c r="CF7" s="36">
        <v>275.86</v>
      </c>
      <c r="CG7" s="36">
        <v>279.8</v>
      </c>
      <c r="CH7" s="36">
        <v>376.61</v>
      </c>
      <c r="CI7" s="36">
        <v>440.03</v>
      </c>
      <c r="CJ7" s="36">
        <v>524.69000000000005</v>
      </c>
      <c r="CK7" s="36">
        <v>67.739999999999995</v>
      </c>
      <c r="CL7" s="36">
        <v>67.55</v>
      </c>
      <c r="CM7" s="36">
        <v>69.930000000000007</v>
      </c>
      <c r="CN7" s="36">
        <v>66.91</v>
      </c>
      <c r="CO7" s="36">
        <v>69.819999999999993</v>
      </c>
      <c r="CP7" s="36">
        <v>59.84</v>
      </c>
      <c r="CQ7" s="36">
        <v>60.66</v>
      </c>
      <c r="CR7" s="36">
        <v>60.17</v>
      </c>
      <c r="CS7" s="36">
        <v>57.43</v>
      </c>
      <c r="CT7" s="36">
        <v>57.29</v>
      </c>
      <c r="CU7" s="36">
        <v>57.58</v>
      </c>
      <c r="CV7" s="36">
        <v>88.95</v>
      </c>
      <c r="CW7" s="36">
        <v>88.33</v>
      </c>
      <c r="CX7" s="36">
        <v>84.18</v>
      </c>
      <c r="CY7" s="36">
        <v>84.46</v>
      </c>
      <c r="CZ7" s="36">
        <v>81.819999999999993</v>
      </c>
      <c r="DA7" s="36">
        <v>77.989999999999995</v>
      </c>
      <c r="DB7" s="36">
        <v>77.319999999999993</v>
      </c>
      <c r="DC7" s="36">
        <v>76.680000000000007</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0.16</v>
      </c>
      <c r="EH7" s="36">
        <v>1.08</v>
      </c>
      <c r="EI7" s="36">
        <v>0.69</v>
      </c>
      <c r="EJ7" s="36">
        <v>0.89</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2017-02-15T09:58:25Z</cp:lastPrinted>
  <dcterms:created xsi:type="dcterms:W3CDTF">2016-12-02T02:23:48Z</dcterms:created>
  <dcterms:modified xsi:type="dcterms:W3CDTF">2017-02-21T05:38:01Z</dcterms:modified>
  <cp:category/>
</cp:coreProperties>
</file>