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<sst xmlns="http://schemas.openxmlformats.org/spreadsheetml/2006/main" count="217" uniqueCount="107">
  <si>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</si>
  <si>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</si>
  <si>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</si>
  <si>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</si>
  <si>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</si>
  <si>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</si>
  <si>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</si>
  <si>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</si>
  <si>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</si>
  <si>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</si>
  <si>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</si>
  <si>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</si>
  <si>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</si>
  <si>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</si>
  <si>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</si>
  <si>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</si>
  <si>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</si>
  <si>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</si>
  <si>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</si>
  <si>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</si>
  <si>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</si>
  <si>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</si>
  <si>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</si>
  <si>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</si>
  <si>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</si>
  <si>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</si>
  <si>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</si>
  <si>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</si>
  <si>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</si>
  <si>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</si>
  <si>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</si>
  <si>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</si>
  <si>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</si>
  <si>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</si>
  <si>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</si>
  <si>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</si>
  <si>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</si>
  <si>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</si>
  <si>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</si>
  <si>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</si>
  <si>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</si>
  <si>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</si>
  <si>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</si>
  <si>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</si>
  <si>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</si>
  <si>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</si>
  <si>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</si>
  <si>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</si>
  <si>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</si>
  <si>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</si>
  <si>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</si>
  <si>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</si>
  <si>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</si>
  <si>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</si>
  <si>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</si>
  <si>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</si>
  <si>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</si>
  <si>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</si>
  <si>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</si>
  <si>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</si>
  <si>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</si>
  <si>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</si>
  <si>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</si>
  <si>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</si>
  <si>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</si>
  <si>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</si>
  <si>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</si>
  <si>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</si>
  <si>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</si>
  <si>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</si>
  <si>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</si>
  <si>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</si>
  <si>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</si>
  <si>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</si>
  <si>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</si>
  <si>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</si>
  <si>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</si>
  <si>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</si>
  <si>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</si>
  <si>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</si>
  <si>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</si>
  <si>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</si>
  <si>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</si>
  <si>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</si>
  <si>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</si>
  <si>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</si>
  <si>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</si>
  <si>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</si>
  <si>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</si>
  <si>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</si>
  <si>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</si>
  <si>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</si>
  <si>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</si>
  <si>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宮古島市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</si>
  <si>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</si>
  <si>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</si>
  <si>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</si>
  <si>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</si>
  <si>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</si>
  <si>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</si>
  <si>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</si>
  <si>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</si>
  <si>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</si>
  <si>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</si>
  <si>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類似団体と同様、年々増加傾向にあるため、施設更新が必要である。②管路経年化率は、５年0%で達成しており、今後、老朽化が増加傾向になることから、事業費の平準化を図り、計画的かつ効率的に管路の更新が必要である。　　　　　　　　　　　　　　　　　　　　　③管路更新率は、平成25年度から類似団体平均値を下回っており、今後老朽管路を計画的に更新する必要がある。</t>
    <rPh sb="1" eb="3">
      <t>ユウケイ</t>
    </rPh>
    <rPh sb="3" eb="5">
      <t>コテイ</t>
    </rPh>
    <rPh sb="5" eb="7">
      <t>シサン</t>
    </rPh>
    <rPh sb="7" eb="9">
      <t>ゲンカ</t>
    </rPh>
    <rPh sb="9" eb="11">
      <t>ショウキャク</t>
    </rPh>
    <rPh sb="11" eb="12">
      <t>リツ</t>
    </rPh>
    <rPh sb="14" eb="16">
      <t>ルイジ</t>
    </rPh>
    <rPh sb="16" eb="18">
      <t>ダンタイ</t>
    </rPh>
    <rPh sb="19" eb="21">
      <t>ドウヨウ</t>
    </rPh>
    <rPh sb="22" eb="24">
      <t>ネンネン</t>
    </rPh>
    <rPh sb="24" eb="26">
      <t>ゾウカ</t>
    </rPh>
    <rPh sb="26" eb="28">
      <t>ケイコウ</t>
    </rPh>
    <rPh sb="34" eb="36">
      <t>シセツ</t>
    </rPh>
    <rPh sb="36" eb="38">
      <t>コウシン</t>
    </rPh>
    <rPh sb="39" eb="41">
      <t>ヒツヨウ</t>
    </rPh>
    <rPh sb="46" eb="48">
      <t>カンロ</t>
    </rPh>
    <rPh sb="48" eb="50">
      <t>ケイネン</t>
    </rPh>
    <rPh sb="50" eb="51">
      <t>カ</t>
    </rPh>
    <rPh sb="51" eb="52">
      <t>リツ</t>
    </rPh>
    <rPh sb="55" eb="56">
      <t>ネン</t>
    </rPh>
    <rPh sb="59" eb="61">
      <t>タッセイ</t>
    </rPh>
    <rPh sb="66" eb="68">
      <t>コンゴ</t>
    </rPh>
    <rPh sb="69" eb="72">
      <t>ロウキュウカ</t>
    </rPh>
    <rPh sb="73" eb="75">
      <t>ゾウカ</t>
    </rPh>
    <rPh sb="75" eb="77">
      <t>ケイコウ</t>
    </rPh>
    <rPh sb="85" eb="88">
      <t>ジギョウヒ</t>
    </rPh>
    <rPh sb="89" eb="92">
      <t>ヘイジュンカ</t>
    </rPh>
    <rPh sb="93" eb="94">
      <t>ハカ</t>
    </rPh>
    <rPh sb="96" eb="99">
      <t>ケイカクテキ</t>
    </rPh>
    <rPh sb="101" eb="104">
      <t>コウリツテキ</t>
    </rPh>
    <rPh sb="105" eb="107">
      <t>カンロ</t>
    </rPh>
    <rPh sb="108" eb="110">
      <t>コウシン</t>
    </rPh>
    <rPh sb="111" eb="113">
      <t>ヒツヨウ</t>
    </rPh>
    <rPh sb="139" eb="141">
      <t>カンロ</t>
    </rPh>
    <rPh sb="141" eb="143">
      <t>コウシン</t>
    </rPh>
    <rPh sb="143" eb="144">
      <t>リツ</t>
    </rPh>
    <rPh sb="146" eb="148">
      <t>ヘイセイ</t>
    </rPh>
    <rPh sb="150" eb="152">
      <t>ネンド</t>
    </rPh>
    <rPh sb="154" eb="156">
      <t>ルイジ</t>
    </rPh>
    <rPh sb="156" eb="158">
      <t>ダンタイ</t>
    </rPh>
    <rPh sb="158" eb="161">
      <t>ヘイキンチ</t>
    </rPh>
    <rPh sb="162" eb="164">
      <t>シタマワ</t>
    </rPh>
    <rPh sb="169" eb="171">
      <t>コンゴ</t>
    </rPh>
    <rPh sb="171" eb="173">
      <t>ロウキュウ</t>
    </rPh>
    <rPh sb="173" eb="175">
      <t>カンロ</t>
    </rPh>
    <rPh sb="176" eb="179">
      <t>ケイカクテキ</t>
    </rPh>
    <rPh sb="180" eb="182">
      <t>コウシン</t>
    </rPh>
    <rPh sb="184" eb="186">
      <t>ヒツヨウ</t>
    </rPh>
    <phoneticPr fontId="4"/>
  </si>
  <si>
    <t>　経営の健全性・効率性については、単年度黒字を続け、概ね健全な経営状況と判断できる。　　　　　　しかし、今後も人口減少及び水需要の減少に伴い料金収入が落ち込む中で、老朽化した施設整備･管路の更新を行う必要があり、多額の経費が見込まれことから財源確保が課題となる。　　　　　　　　　　    このことから、施設更新計画や経営計画の見直しを行い、経費の削減と、収益の確保に努め、効率的・効果的な企業経営に努める必要がある。</t>
    <rPh sb="1" eb="3">
      <t>ケイエイ</t>
    </rPh>
    <rPh sb="4" eb="7">
      <t>ケンゼンセイ</t>
    </rPh>
    <rPh sb="8" eb="10">
      <t>コウリツ</t>
    </rPh>
    <rPh sb="10" eb="11">
      <t>セイ</t>
    </rPh>
    <rPh sb="17" eb="20">
      <t>タンネンド</t>
    </rPh>
    <rPh sb="20" eb="22">
      <t>クロジ</t>
    </rPh>
    <rPh sb="23" eb="24">
      <t>ツヅ</t>
    </rPh>
    <rPh sb="26" eb="27">
      <t>オオム</t>
    </rPh>
    <rPh sb="28" eb="30">
      <t>ケンゼン</t>
    </rPh>
    <rPh sb="31" eb="33">
      <t>ケイエイ</t>
    </rPh>
    <rPh sb="33" eb="35">
      <t>ジョウキョウ</t>
    </rPh>
    <rPh sb="36" eb="38">
      <t>ハンダン</t>
    </rPh>
    <rPh sb="52" eb="54">
      <t>コンゴ</t>
    </rPh>
    <rPh sb="87" eb="89">
      <t>シセツ</t>
    </rPh>
    <rPh sb="89" eb="91">
      <t>セイビ</t>
    </rPh>
    <rPh sb="92" eb="94">
      <t>カンロ</t>
    </rPh>
    <rPh sb="95" eb="97">
      <t>コウシン</t>
    </rPh>
    <rPh sb="98" eb="99">
      <t>オコナ</t>
    </rPh>
    <rPh sb="100" eb="102">
      <t>ヒツヨウ</t>
    </rPh>
    <rPh sb="106" eb="108">
      <t>タガク</t>
    </rPh>
    <rPh sb="109" eb="111">
      <t>ケイヒ</t>
    </rPh>
    <rPh sb="112" eb="114">
      <t>ミコ</t>
    </rPh>
    <rPh sb="120" eb="122">
      <t>ザイゲン</t>
    </rPh>
    <rPh sb="122" eb="124">
      <t>カクホ</t>
    </rPh>
    <rPh sb="125" eb="127">
      <t>カダイ</t>
    </rPh>
    <rPh sb="152" eb="154">
      <t>シセツ</t>
    </rPh>
    <rPh sb="154" eb="156">
      <t>コウシン</t>
    </rPh>
    <rPh sb="156" eb="158">
      <t>ケイカク</t>
    </rPh>
    <rPh sb="159" eb="161">
      <t>ケイエイ</t>
    </rPh>
    <rPh sb="161" eb="163">
      <t>ケイカク</t>
    </rPh>
    <rPh sb="164" eb="166">
      <t>ミナオ</t>
    </rPh>
    <rPh sb="168" eb="169">
      <t>オコナ</t>
    </rPh>
    <rPh sb="171" eb="173">
      <t>ケイヒ</t>
    </rPh>
    <rPh sb="174" eb="176">
      <t>サクゲン</t>
    </rPh>
    <rPh sb="178" eb="180">
      <t>シュウエキ</t>
    </rPh>
    <rPh sb="181" eb="183">
      <t>カクホ</t>
    </rPh>
    <rPh sb="184" eb="185">
      <t>ツト</t>
    </rPh>
    <rPh sb="187" eb="190">
      <t>コウリツテキ</t>
    </rPh>
    <rPh sb="191" eb="194">
      <t>コウカテキ</t>
    </rPh>
    <rPh sb="195" eb="197">
      <t>キギョウ</t>
    </rPh>
    <rPh sb="197" eb="199">
      <t>ケイエイ</t>
    </rPh>
    <rPh sb="200" eb="201">
      <t>ツト</t>
    </rPh>
    <rPh sb="203" eb="205">
      <t>ヒツヨウ</t>
    </rPh>
    <phoneticPr fontId="4"/>
  </si>
  <si>
    <t>①経常収支比率は、単年度収支が100%以上と黒字となっており、全国及び類似団体平均値を上回っていることから健全な経営状況であるが、今後の施設投資等に係る資金を確保するため、更なる軽費節減に取り組む必要がある。                                                                            ②累積欠損金比率については、累積欠損金は発生しておらず、健全な経営状況である。　　　　　　　　　　　　　③流動比率は、短期的(1年以内)な債務に対する支払い能力を表す指標で、当該値は100%を上回っており支払能力は健全であるが、類似団体平均値と比較して、下回っている状況になっており、単年度の支払い能力を高める経営改善を進めていく必要がある。　　　　　　　　　　　　　　　④企業債残高対給水収益比率は、公的資金補償金免除繰上償還と企業債縮減の取り組みの結果、年々減少傾向にあるが、類似団体に比べ高い状況にあるため、今後とも企業債の借入抑制などの取り組みが必要である。　　　　　　　　　　　　　　　　　　　⑤料金回転率は、類似団体の平均値を上回っており、経営に必要な経費を料金で賄えている状況である。　　　　　　　　　　　　　　　　　　　　　⑥給水原価は、全国平均及び類似団体平均値を上回っているが、今後も投資の効率化や維持管理費の削減を検討していく必要がある。　　　　　　　　　　　　　　　　　　⑦施設利用率は、類似団体と比べ低い水準です。今後は利用率の向上を目指していく必要がある。　　　　　　　　⑧有収率は、施設の稼働が収益につながっているかを判断し、100%に近いほど施設の稼働状況が収益に反映されていることになり、平成27年度は配水管の更新及び漏水防止対策等に取り組んでいる結果、類似団体平均値を上回るレベルの有収率となっており、効率的な収益へつながっている。今後も老朽管の更新や漏水調査の継続的な実施等により更なる向上を図る。　　　　　　　　　　　　</t>
    <rPh sb="1" eb="3">
      <t>ケイジョウ</t>
    </rPh>
    <rPh sb="3" eb="5">
      <t>シュウシ</t>
    </rPh>
    <rPh sb="5" eb="7">
      <t>ヒリツ</t>
    </rPh>
    <rPh sb="9" eb="12">
      <t>タンネンド</t>
    </rPh>
    <rPh sb="12" eb="14">
      <t>シュウシ</t>
    </rPh>
    <rPh sb="19" eb="21">
      <t>イジョウ</t>
    </rPh>
    <rPh sb="22" eb="24">
      <t>クロジ</t>
    </rPh>
    <rPh sb="31" eb="33">
      <t>ゼンコク</t>
    </rPh>
    <rPh sb="33" eb="34">
      <t>オヨ</t>
    </rPh>
    <rPh sb="35" eb="37">
      <t>ルイジ</t>
    </rPh>
    <rPh sb="37" eb="39">
      <t>ダンタイ</t>
    </rPh>
    <rPh sb="39" eb="42">
      <t>ヘイキンチ</t>
    </rPh>
    <rPh sb="43" eb="45">
      <t>ウワマワ</t>
    </rPh>
    <rPh sb="53" eb="55">
      <t>ケンゼン</t>
    </rPh>
    <rPh sb="56" eb="58">
      <t>ケイエイ</t>
    </rPh>
    <rPh sb="58" eb="60">
      <t>ジョウキョウ</t>
    </rPh>
    <rPh sb="65" eb="67">
      <t>コンゴ</t>
    </rPh>
    <rPh sb="68" eb="70">
      <t>シセツ</t>
    </rPh>
    <rPh sb="70" eb="72">
      <t>トウシ</t>
    </rPh>
    <rPh sb="72" eb="73">
      <t>トウ</t>
    </rPh>
    <rPh sb="74" eb="75">
      <t>カカ</t>
    </rPh>
    <rPh sb="76" eb="78">
      <t>シキン</t>
    </rPh>
    <rPh sb="79" eb="81">
      <t>カクホ</t>
    </rPh>
    <rPh sb="86" eb="87">
      <t>サラ</t>
    </rPh>
    <rPh sb="89" eb="91">
      <t>ケイヒ</t>
    </rPh>
    <rPh sb="91" eb="93">
      <t>セツゲン</t>
    </rPh>
    <rPh sb="94" eb="95">
      <t>ト</t>
    </rPh>
    <rPh sb="96" eb="97">
      <t>ク</t>
    </rPh>
    <rPh sb="98" eb="100">
      <t>ヒツヨウ</t>
    </rPh>
    <rPh sb="181" eb="183">
      <t>ルイセキ</t>
    </rPh>
    <rPh sb="183" eb="186">
      <t>ケッソンキン</t>
    </rPh>
    <rPh sb="186" eb="188">
      <t>ヒリツ</t>
    </rPh>
    <rPh sb="194" eb="196">
      <t>ルイセキ</t>
    </rPh>
    <rPh sb="196" eb="199">
      <t>ケッソンキン</t>
    </rPh>
    <rPh sb="200" eb="202">
      <t>ハッセイ</t>
    </rPh>
    <rPh sb="208" eb="210">
      <t>ケンゼン</t>
    </rPh>
    <rPh sb="211" eb="213">
      <t>ケイエイ</t>
    </rPh>
    <rPh sb="213" eb="215">
      <t>ジョウキョウ</t>
    </rPh>
    <rPh sb="233" eb="235">
      <t>リュウドウ</t>
    </rPh>
    <rPh sb="235" eb="237">
      <t>ヒリツ</t>
    </rPh>
    <rPh sb="239" eb="242">
      <t>タンキテキ</t>
    </rPh>
    <rPh sb="244" eb="245">
      <t>ネン</t>
    </rPh>
    <rPh sb="245" eb="247">
      <t>イナイ</t>
    </rPh>
    <rPh sb="249" eb="251">
      <t>サイム</t>
    </rPh>
    <rPh sb="252" eb="253">
      <t>タイ</t>
    </rPh>
    <rPh sb="255" eb="257">
      <t>シハラ</t>
    </rPh>
    <rPh sb="258" eb="260">
      <t>ノウリョク</t>
    </rPh>
    <rPh sb="261" eb="262">
      <t>アラワ</t>
    </rPh>
    <rPh sb="263" eb="265">
      <t>シヒョウ</t>
    </rPh>
    <rPh sb="267" eb="269">
      <t>トウガイ</t>
    </rPh>
    <rPh sb="269" eb="270">
      <t>チ</t>
    </rPh>
    <rPh sb="276" eb="278">
      <t>ウワマワ</t>
    </rPh>
    <rPh sb="282" eb="284">
      <t>シハラ</t>
    </rPh>
    <rPh sb="284" eb="286">
      <t>ノウリョク</t>
    </rPh>
    <rPh sb="287" eb="289">
      <t>ケンゼン</t>
    </rPh>
    <rPh sb="294" eb="296">
      <t>ルイジ</t>
    </rPh>
    <rPh sb="296" eb="298">
      <t>ダンタイ</t>
    </rPh>
    <rPh sb="298" eb="301">
      <t>ヘイキンチ</t>
    </rPh>
    <rPh sb="302" eb="304">
      <t>ヒカク</t>
    </rPh>
    <rPh sb="307" eb="309">
      <t>シタマワ</t>
    </rPh>
    <rPh sb="313" eb="315">
      <t>ジョウキョウ</t>
    </rPh>
    <rPh sb="322" eb="325">
      <t>タンネンド</t>
    </rPh>
    <rPh sb="326" eb="328">
      <t>シハラ</t>
    </rPh>
    <rPh sb="329" eb="331">
      <t>ノウリョク</t>
    </rPh>
    <rPh sb="332" eb="333">
      <t>タカ</t>
    </rPh>
    <rPh sb="335" eb="337">
      <t>ケイエイ</t>
    </rPh>
    <rPh sb="337" eb="339">
      <t>カイゼン</t>
    </rPh>
    <rPh sb="340" eb="341">
      <t>スス</t>
    </rPh>
    <rPh sb="345" eb="347">
      <t>ヒツヨウ</t>
    </rPh>
    <rPh sb="367" eb="370">
      <t>キギョウサイ</t>
    </rPh>
    <rPh sb="370" eb="372">
      <t>ザンダカ</t>
    </rPh>
    <rPh sb="372" eb="373">
      <t>タイ</t>
    </rPh>
    <rPh sb="373" eb="375">
      <t>キュウスイ</t>
    </rPh>
    <rPh sb="375" eb="377">
      <t>シュウエキ</t>
    </rPh>
    <rPh sb="377" eb="379">
      <t>ヒリツ</t>
    </rPh>
    <rPh sb="381" eb="383">
      <t>コウテキ</t>
    </rPh>
    <rPh sb="383" eb="385">
      <t>シキン</t>
    </rPh>
    <rPh sb="385" eb="387">
      <t>ホショウ</t>
    </rPh>
    <rPh sb="387" eb="388">
      <t>キン</t>
    </rPh>
    <rPh sb="388" eb="390">
      <t>メンジョ</t>
    </rPh>
    <rPh sb="390" eb="391">
      <t>ク</t>
    </rPh>
    <rPh sb="391" eb="392">
      <t>ア</t>
    </rPh>
    <rPh sb="392" eb="394">
      <t>ショウカン</t>
    </rPh>
    <rPh sb="395" eb="398">
      <t>キギョウサイ</t>
    </rPh>
    <rPh sb="398" eb="400">
      <t>シュクゲン</t>
    </rPh>
    <rPh sb="401" eb="402">
      <t>ト</t>
    </rPh>
    <rPh sb="403" eb="404">
      <t>ク</t>
    </rPh>
    <rPh sb="406" eb="408">
      <t>ケッカ</t>
    </rPh>
    <rPh sb="409" eb="411">
      <t>ネンネン</t>
    </rPh>
    <rPh sb="411" eb="413">
      <t>ゲンショウ</t>
    </rPh>
    <rPh sb="413" eb="415">
      <t>ケイコウ</t>
    </rPh>
    <rPh sb="420" eb="422">
      <t>ルイジ</t>
    </rPh>
    <rPh sb="422" eb="424">
      <t>ダンタイ</t>
    </rPh>
    <rPh sb="425" eb="426">
      <t>クラ</t>
    </rPh>
    <rPh sb="427" eb="428">
      <t>タカ</t>
    </rPh>
    <rPh sb="429" eb="431">
      <t>ジョウキョウ</t>
    </rPh>
    <rPh sb="437" eb="439">
      <t>コンゴ</t>
    </rPh>
    <rPh sb="441" eb="444">
      <t>キギョウサイ</t>
    </rPh>
    <rPh sb="445" eb="446">
      <t>カ</t>
    </rPh>
    <rPh sb="446" eb="447">
      <t>イ</t>
    </rPh>
    <rPh sb="447" eb="449">
      <t>ヨクセイ</t>
    </rPh>
    <rPh sb="452" eb="453">
      <t>ト</t>
    </rPh>
    <rPh sb="454" eb="455">
      <t>ク</t>
    </rPh>
    <rPh sb="457" eb="459">
      <t>ヒツヨウ</t>
    </rPh>
    <rPh sb="483" eb="485">
      <t>リョウキン</t>
    </rPh>
    <rPh sb="485" eb="488">
      <t>カイテンリツ</t>
    </rPh>
    <rPh sb="490" eb="492">
      <t>ルイジ</t>
    </rPh>
    <rPh sb="492" eb="494">
      <t>ダンタイ</t>
    </rPh>
    <rPh sb="495" eb="498">
      <t>ヘイキンチ</t>
    </rPh>
    <rPh sb="499" eb="501">
      <t>ウワマワ</t>
    </rPh>
    <rPh sb="506" eb="508">
      <t>ケイエイ</t>
    </rPh>
    <rPh sb="509" eb="511">
      <t>ヒツヨウ</t>
    </rPh>
    <rPh sb="512" eb="514">
      <t>ケイヒ</t>
    </rPh>
    <rPh sb="515" eb="517">
      <t>リョウキン</t>
    </rPh>
    <rPh sb="518" eb="519">
      <t>マカナ</t>
    </rPh>
    <rPh sb="523" eb="525">
      <t>ジョウキョウ</t>
    </rPh>
    <rPh sb="553" eb="555">
      <t>ゲンカ</t>
    </rPh>
    <rPh sb="557" eb="559">
      <t>ゼンコク</t>
    </rPh>
    <rPh sb="559" eb="561">
      <t>ヘイキン</t>
    </rPh>
    <rPh sb="561" eb="562">
      <t>オヨ</t>
    </rPh>
    <rPh sb="563" eb="565">
      <t>ルイジ</t>
    </rPh>
    <rPh sb="565" eb="567">
      <t>ダンタイ</t>
    </rPh>
    <rPh sb="567" eb="570">
      <t>ヘイキンチ</t>
    </rPh>
    <rPh sb="571" eb="573">
      <t>ウワマワ</t>
    </rPh>
    <rPh sb="579" eb="581">
      <t>コンゴ</t>
    </rPh>
    <rPh sb="582" eb="584">
      <t>トウシ</t>
    </rPh>
    <rPh sb="585" eb="588">
      <t>コウリツカ</t>
    </rPh>
    <rPh sb="589" eb="591">
      <t>イジ</t>
    </rPh>
    <rPh sb="591" eb="594">
      <t>カンリヒ</t>
    </rPh>
    <rPh sb="595" eb="597">
      <t>サクゲン</t>
    </rPh>
    <rPh sb="598" eb="600">
      <t>ケントウ</t>
    </rPh>
    <rPh sb="604" eb="606">
      <t>ヒツヨウ</t>
    </rPh>
    <rPh sb="629" eb="631">
      <t>シセツ</t>
    </rPh>
    <rPh sb="631" eb="633">
      <t>リヨウ</t>
    </rPh>
    <rPh sb="633" eb="634">
      <t>リツ</t>
    </rPh>
    <rPh sb="636" eb="638">
      <t>ルイジ</t>
    </rPh>
    <rPh sb="638" eb="640">
      <t>ダンタイ</t>
    </rPh>
    <rPh sb="641" eb="642">
      <t>クラ</t>
    </rPh>
    <rPh sb="643" eb="644">
      <t>ヒク</t>
    </rPh>
    <rPh sb="645" eb="647">
      <t>スイジュン</t>
    </rPh>
    <rPh sb="650" eb="652">
      <t>コンゴ</t>
    </rPh>
    <rPh sb="653" eb="656">
      <t>リヨウリツ</t>
    </rPh>
    <rPh sb="657" eb="659">
      <t>コウジョウ</t>
    </rPh>
    <rPh sb="660" eb="662">
      <t>メザ</t>
    </rPh>
    <rPh sb="666" eb="668">
      <t>ヒツヨウ</t>
    </rPh>
    <rPh sb="683" eb="684">
      <t>リツ</t>
    </rPh>
    <rPh sb="686" eb="688">
      <t>シセツ</t>
    </rPh>
    <rPh sb="725" eb="727">
      <t>シュウエキ</t>
    </rPh>
    <rPh sb="728" eb="730">
      <t>ハンエイ</t>
    </rPh>
    <rPh sb="741" eb="743">
      <t>ヘイセイ</t>
    </rPh>
    <rPh sb="745" eb="747">
      <t>ネンド</t>
    </rPh>
    <rPh sb="748" eb="750">
      <t>ハイスイ</t>
    </rPh>
    <rPh sb="750" eb="751">
      <t>カン</t>
    </rPh>
    <rPh sb="752" eb="754">
      <t>コウシン</t>
    </rPh>
    <rPh sb="754" eb="755">
      <t>オヨ</t>
    </rPh>
    <rPh sb="756" eb="758">
      <t>ロウスイ</t>
    </rPh>
    <rPh sb="758" eb="760">
      <t>ボウシ</t>
    </rPh>
    <rPh sb="760" eb="762">
      <t>タイサク</t>
    </rPh>
    <rPh sb="762" eb="763">
      <t>トウ</t>
    </rPh>
    <rPh sb="764" eb="765">
      <t>ト</t>
    </rPh>
    <rPh sb="766" eb="767">
      <t>ク</t>
    </rPh>
    <rPh sb="771" eb="773">
      <t>ケッカ</t>
    </rPh>
    <rPh sb="774" eb="776">
      <t>ルイジ</t>
    </rPh>
    <rPh sb="776" eb="778">
      <t>ダンタイ</t>
    </rPh>
    <rPh sb="778" eb="781">
      <t>ヘイキンチ</t>
    </rPh>
    <rPh sb="782" eb="784">
      <t>ウワマワ</t>
    </rPh>
    <rPh sb="791" eb="792">
      <t>リツ</t>
    </rPh>
    <rPh sb="799" eb="801">
      <t>コウリツ</t>
    </rPh>
    <rPh sb="801" eb="802">
      <t>テキ</t>
    </rPh>
    <rPh sb="803" eb="805">
      <t>シュウエキ</t>
    </rPh>
    <rPh sb="814" eb="816">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</si>
</sst>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0.93</c:v>
                </c:pt>
                <c:pt idx="1">
                  <c:v>1.51</c:v>
                </c:pt>
                <c:pt idx="2">
                  <c:v>0.4</c:v>
                </c:pt>
                <c:pt idx="3">
                  <c:v>0.27</c:v>
                </c:pt>
                <c:pt idx="4" formatCode="#,##0.00;&quot;△&quot;#,##0.00">
                  <c:v>0</c:v>
                </c:pt>
              </c:numCache>
            </c:numRef>
          </c:val>
        </c:ser>
        <c:dLbls>
          <c:showLegendKey val="0"/>
          <c:showVal val="0"/>
          <c:showCatName val="0"/>
          <c:showSerName val="0"/>
          <c:showPercent val="0"/>
          <c:showBubbleSize val="0"/>
        </c:dLbls>
        <c:gapWidth val="150"/>
        <c:axId val="60058240"/>
        <c:axId val="60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60058240"/>
        <c:axId val="60064512"/>
      </c:lineChart>
      <c:dateAx>
        <c:axId val="60058240"/>
        <c:scaling>
          <c:orientation val="minMax"/>
        </c:scaling>
        <c:delete val="1"/>
        <c:axPos val="b"/>
        <c:numFmt formatCode="ge" sourceLinked="1"/>
        <c:majorTickMark val="none"/>
        <c:minorTickMark val="none"/>
        <c:tickLblPos val="none"/>
        <c:crossAx val="60064512"/>
        <c:crosses val="autoZero"/>
        <c:auto val="1"/>
        <c:lblOffset val="100"/>
        <c:baseTimeUnit val="years"/>
      </c:dateAx>
      <c:valAx>
        <c:axId val="600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62.02</c:v>
                </c:pt>
                <c:pt idx="1">
                  <c:v>60.82</c:v>
                </c:pt>
                <c:pt idx="2">
                  <c:v>59.59</c:v>
                </c:pt>
                <c:pt idx="3">
                  <c:v>60.32</c:v>
                </c:pt>
                <c:pt idx="4">
                  <c:v>58.7</c:v>
                </c:pt>
              </c:numCache>
            </c:numRef>
          </c:val>
        </c:ser>
        <c:dLbls>
          <c:showLegendKey val="0"/>
          <c:showVal val="0"/>
          <c:showCatName val="0"/>
          <c:showSerName val="0"/>
          <c:showPercent val="0"/>
          <c:showBubbleSize val="0"/>
        </c:dLbls>
        <c:gapWidth val="150"/>
        <c:axId val="98446336"/>
        <c:axId val="984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8446336"/>
        <c:axId val="98473088"/>
      </c:lineChart>
      <c:dateAx>
        <c:axId val="98446336"/>
        <c:scaling>
          <c:orientation val="minMax"/>
        </c:scaling>
        <c:delete val="1"/>
        <c:axPos val="b"/>
        <c:numFmt formatCode="ge" sourceLinked="1"/>
        <c:majorTickMark val="none"/>
        <c:minorTickMark val="none"/>
        <c:tickLblPos val="none"/>
        <c:crossAx val="98473088"/>
        <c:crosses val="autoZero"/>
        <c:auto val="1"/>
        <c:lblOffset val="100"/>
        <c:baseTimeUnit val="years"/>
      </c:dateAx>
      <c:valAx>
        <c:axId val="984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4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84.81</c:v>
                </c:pt>
                <c:pt idx="1">
                  <c:v>85.53</c:v>
                </c:pt>
                <c:pt idx="2">
                  <c:v>86.98</c:v>
                </c:pt>
                <c:pt idx="3">
                  <c:v>85.19</c:v>
                </c:pt>
                <c:pt idx="4">
                  <c:v>89.46</c:v>
                </c:pt>
              </c:numCache>
            </c:numRef>
          </c:val>
        </c:ser>
        <c:dLbls>
          <c:showLegendKey val="0"/>
          <c:showVal val="0"/>
          <c:showCatName val="0"/>
          <c:showSerName val="0"/>
          <c:showPercent val="0"/>
          <c:showBubbleSize val="0"/>
        </c:dLbls>
        <c:gapWidth val="150"/>
        <c:axId val="98568832"/>
        <c:axId val="9857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8568832"/>
        <c:axId val="98575104"/>
      </c:lineChart>
      <c:dateAx>
        <c:axId val="98568832"/>
        <c:scaling>
          <c:orientation val="minMax"/>
        </c:scaling>
        <c:delete val="1"/>
        <c:axPos val="b"/>
        <c:numFmt formatCode="ge" sourceLinked="1"/>
        <c:majorTickMark val="none"/>
        <c:minorTickMark val="none"/>
        <c:tickLblPos val="none"/>
        <c:crossAx val="98575104"/>
        <c:crosses val="autoZero"/>
        <c:auto val="1"/>
        <c:lblOffset val="100"/>
        <c:baseTimeUnit val="years"/>
      </c:dateAx>
      <c:valAx>
        <c:axId val="985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107.92</c:v>
                </c:pt>
                <c:pt idx="1">
                  <c:v>111</c:v>
                </c:pt>
                <c:pt idx="2">
                  <c:v>110.83</c:v>
                </c:pt>
                <c:pt idx="3">
                  <c:v>110.79</c:v>
                </c:pt>
                <c:pt idx="4">
                  <c:v>117.83</c:v>
                </c:pt>
              </c:numCache>
            </c:numRef>
          </c:val>
        </c:ser>
        <c:dLbls>
          <c:showLegendKey val="0"/>
          <c:showVal val="0"/>
          <c:showCatName val="0"/>
          <c:showSerName val="0"/>
          <c:showPercent val="0"/>
          <c:showBubbleSize val="0"/>
        </c:dLbls>
        <c:gapWidth val="150"/>
        <c:axId val="60078336"/>
        <c:axId val="6010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60078336"/>
        <c:axId val="60100992"/>
      </c:lineChart>
      <c:dateAx>
        <c:axId val="60078336"/>
        <c:scaling>
          <c:orientation val="minMax"/>
        </c:scaling>
        <c:delete val="1"/>
        <c:axPos val="b"/>
        <c:numFmt formatCode="ge" sourceLinked="1"/>
        <c:majorTickMark val="none"/>
        <c:minorTickMark val="none"/>
        <c:tickLblPos val="none"/>
        <c:crossAx val="60100992"/>
        <c:crosses val="autoZero"/>
        <c:auto val="1"/>
        <c:lblOffset val="100"/>
        <c:baseTimeUnit val="years"/>
      </c:dateAx>
      <c:valAx>
        <c:axId val="60100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00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27.71</c:v>
                </c:pt>
                <c:pt idx="1">
                  <c:v>28.31</c:v>
                </c:pt>
                <c:pt idx="2">
                  <c:v>29.34</c:v>
                </c:pt>
                <c:pt idx="3">
                  <c:v>51.29</c:v>
                </c:pt>
                <c:pt idx="4">
                  <c:v>52.91</c:v>
                </c:pt>
              </c:numCache>
            </c:numRef>
          </c:val>
        </c:ser>
        <c:dLbls>
          <c:showLegendKey val="0"/>
          <c:showVal val="0"/>
          <c:showCatName val="0"/>
          <c:showSerName val="0"/>
          <c:showPercent val="0"/>
          <c:showBubbleSize val="0"/>
        </c:dLbls>
        <c:gapWidth val="150"/>
        <c:axId val="60127104"/>
        <c:axId val="6012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0127104"/>
        <c:axId val="60129280"/>
      </c:lineChart>
      <c:dateAx>
        <c:axId val="60127104"/>
        <c:scaling>
          <c:orientation val="minMax"/>
        </c:scaling>
        <c:delete val="1"/>
        <c:axPos val="b"/>
        <c:numFmt formatCode="ge" sourceLinked="1"/>
        <c:majorTickMark val="none"/>
        <c:minorTickMark val="none"/>
        <c:tickLblPos val="none"/>
        <c:crossAx val="60129280"/>
        <c:crosses val="autoZero"/>
        <c:auto val="1"/>
        <c:lblOffset val="100"/>
        <c:baseTimeUnit val="years"/>
      </c:dateAx>
      <c:valAx>
        <c:axId val="6012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287424"/>
        <c:axId val="612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61287424"/>
        <c:axId val="61289600"/>
      </c:lineChart>
      <c:dateAx>
        <c:axId val="61287424"/>
        <c:scaling>
          <c:orientation val="minMax"/>
        </c:scaling>
        <c:delete val="1"/>
        <c:axPos val="b"/>
        <c:numFmt formatCode="ge" sourceLinked="1"/>
        <c:majorTickMark val="none"/>
        <c:minorTickMark val="none"/>
        <c:tickLblPos val="none"/>
        <c:crossAx val="61289600"/>
        <c:crosses val="autoZero"/>
        <c:auto val="1"/>
        <c:lblOffset val="100"/>
        <c:baseTimeUnit val="years"/>
      </c:dateAx>
      <c:valAx>
        <c:axId val="612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312384"/>
        <c:axId val="613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61312384"/>
        <c:axId val="61318656"/>
      </c:lineChart>
      <c:dateAx>
        <c:axId val="61312384"/>
        <c:scaling>
          <c:orientation val="minMax"/>
        </c:scaling>
        <c:delete val="1"/>
        <c:axPos val="b"/>
        <c:numFmt formatCode="ge" sourceLinked="1"/>
        <c:majorTickMark val="none"/>
        <c:minorTickMark val="none"/>
        <c:tickLblPos val="none"/>
        <c:crossAx val="61318656"/>
        <c:crosses val="autoZero"/>
        <c:auto val="1"/>
        <c:lblOffset val="100"/>
        <c:baseTimeUnit val="years"/>
      </c:dateAx>
      <c:valAx>
        <c:axId val="6131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3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848.68</c:v>
                </c:pt>
                <c:pt idx="1">
                  <c:v>974.46</c:v>
                </c:pt>
                <c:pt idx="2">
                  <c:v>354.53</c:v>
                </c:pt>
                <c:pt idx="3">
                  <c:v>129.02000000000001</c:v>
                </c:pt>
                <c:pt idx="4">
                  <c:v>164.33</c:v>
                </c:pt>
              </c:numCache>
            </c:numRef>
          </c:val>
        </c:ser>
        <c:dLbls>
          <c:showLegendKey val="0"/>
          <c:showVal val="0"/>
          <c:showCatName val="0"/>
          <c:showSerName val="0"/>
          <c:showPercent val="0"/>
          <c:showBubbleSize val="0"/>
        </c:dLbls>
        <c:gapWidth val="150"/>
        <c:axId val="61340672"/>
        <c:axId val="9707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61340672"/>
        <c:axId val="97076352"/>
      </c:lineChart>
      <c:dateAx>
        <c:axId val="61340672"/>
        <c:scaling>
          <c:orientation val="minMax"/>
        </c:scaling>
        <c:delete val="1"/>
        <c:axPos val="b"/>
        <c:numFmt formatCode="ge" sourceLinked="1"/>
        <c:majorTickMark val="none"/>
        <c:minorTickMark val="none"/>
        <c:tickLblPos val="none"/>
        <c:crossAx val="97076352"/>
        <c:crosses val="autoZero"/>
        <c:auto val="1"/>
        <c:lblOffset val="100"/>
        <c:baseTimeUnit val="years"/>
      </c:dateAx>
      <c:valAx>
        <c:axId val="97076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3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367.44</c:v>
                </c:pt>
                <c:pt idx="1">
                  <c:v>360.15</c:v>
                </c:pt>
                <c:pt idx="2">
                  <c:v>335.17</c:v>
                </c:pt>
                <c:pt idx="3">
                  <c:v>325.04000000000002</c:v>
                </c:pt>
                <c:pt idx="4">
                  <c:v>295.58999999999997</c:v>
                </c:pt>
              </c:numCache>
            </c:numRef>
          </c:val>
        </c:ser>
        <c:dLbls>
          <c:showLegendKey val="0"/>
          <c:showVal val="0"/>
          <c:showCatName val="0"/>
          <c:showSerName val="0"/>
          <c:showPercent val="0"/>
          <c:showBubbleSize val="0"/>
        </c:dLbls>
        <c:gapWidth val="150"/>
        <c:axId val="97110656"/>
        <c:axId val="97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7110656"/>
        <c:axId val="97112832"/>
      </c:lineChart>
      <c:dateAx>
        <c:axId val="97110656"/>
        <c:scaling>
          <c:orientation val="minMax"/>
        </c:scaling>
        <c:delete val="1"/>
        <c:axPos val="b"/>
        <c:numFmt formatCode="ge" sourceLinked="1"/>
        <c:majorTickMark val="none"/>
        <c:minorTickMark val="none"/>
        <c:tickLblPos val="none"/>
        <c:crossAx val="97112832"/>
        <c:crosses val="autoZero"/>
        <c:auto val="1"/>
        <c:lblOffset val="100"/>
        <c:baseTimeUnit val="years"/>
      </c:dateAx>
      <c:valAx>
        <c:axId val="97112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106.54</c:v>
                </c:pt>
                <c:pt idx="1">
                  <c:v>107.47</c:v>
                </c:pt>
                <c:pt idx="2">
                  <c:v>102.89</c:v>
                </c:pt>
                <c:pt idx="3">
                  <c:v>109.96</c:v>
                </c:pt>
                <c:pt idx="4">
                  <c:v>119.38</c:v>
                </c:pt>
              </c:numCache>
            </c:numRef>
          </c:val>
        </c:ser>
        <c:dLbls>
          <c:showLegendKey val="0"/>
          <c:showVal val="0"/>
          <c:showCatName val="0"/>
          <c:showSerName val="0"/>
          <c:showPercent val="0"/>
          <c:showBubbleSize val="0"/>
        </c:dLbls>
        <c:gapWidth val="150"/>
        <c:axId val="97157504"/>
        <c:axId val="971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7157504"/>
        <c:axId val="97159424"/>
      </c:lineChart>
      <c:dateAx>
        <c:axId val="97157504"/>
        <c:scaling>
          <c:orientation val="minMax"/>
        </c:scaling>
        <c:delete val="1"/>
        <c:axPos val="b"/>
        <c:numFmt formatCode="ge" sourceLinked="1"/>
        <c:majorTickMark val="none"/>
        <c:minorTickMark val="none"/>
        <c:tickLblPos val="none"/>
        <c:crossAx val="97159424"/>
        <c:crosses val="autoZero"/>
        <c:auto val="1"/>
        <c:lblOffset val="100"/>
        <c:baseTimeUnit val="years"/>
      </c:dateAx>
      <c:valAx>
        <c:axId val="971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205.84</c:v>
                </c:pt>
                <c:pt idx="1">
                  <c:v>203.23</c:v>
                </c:pt>
                <c:pt idx="2">
                  <c:v>212.38</c:v>
                </c:pt>
                <c:pt idx="3">
                  <c:v>199.16</c:v>
                </c:pt>
                <c:pt idx="4">
                  <c:v>186.25</c:v>
                </c:pt>
              </c:numCache>
            </c:numRef>
          </c:val>
        </c:ser>
        <c:dLbls>
          <c:showLegendKey val="0"/>
          <c:showVal val="0"/>
          <c:showCatName val="0"/>
          <c:showSerName val="0"/>
          <c:showPercent val="0"/>
          <c:showBubbleSize val="0"/>
        </c:dLbls>
        <c:gapWidth val="150"/>
        <c:axId val="97172864"/>
        <c:axId val="971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7172864"/>
        <c:axId val="97187328"/>
      </c:lineChart>
      <c:dateAx>
        <c:axId val="97172864"/>
        <c:scaling>
          <c:orientation val="minMax"/>
        </c:scaling>
        <c:delete val="1"/>
        <c:axPos val="b"/>
        <c:numFmt formatCode="ge" sourceLinked="1"/>
        <c:majorTickMark val="none"/>
        <c:minorTickMark val="none"/>
        <c:tickLblPos val="none"/>
        <c:crossAx val="97187328"/>
        <c:crosses val="autoZero"/>
        <c:auto val="1"/>
        <c:lblOffset val="100"/>
        <c:baseTimeUnit val="years"/>
      </c:dateAx>
      <c:valAx>
        <c:axId val="97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宮古島市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54519</v>
      </c>
      <c r="AJ8" s="56"/>
      <c r="AK8" s="56"/>
      <c r="AL8" s="56"/>
      <c r="AM8" s="56"/>
      <c r="AN8" s="56"/>
      <c r="AO8" s="56"/>
      <c r="AP8" s="57"/>
      <c r="AQ8" s="47">
        <f>データ!R6</f>
        <v>204.2</v>
      </c>
      <c r="AR8" s="47"/>
      <c r="AS8" s="47"/>
      <c r="AT8" s="47"/>
      <c r="AU8" s="47"/>
      <c r="AV8" s="47"/>
      <c r="AW8" s="47"/>
      <c r="AX8" s="47"/>
      <c r="AY8" s="47">
        <f>データ!S6</f>
        <v>266.99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62.04</v>
      </c>
      <c r="K10" s="47"/>
      <c r="L10" s="47"/>
      <c r="M10" s="47"/>
      <c r="N10" s="47"/>
      <c r="O10" s="47"/>
      <c r="P10" s="47"/>
      <c r="Q10" s="47"/>
      <c r="R10" s="47">
        <f>データ!O6</f>
        <v>99.96</v>
      </c>
      <c r="S10" s="47"/>
      <c r="T10" s="47"/>
      <c r="U10" s="47"/>
      <c r="V10" s="47"/>
      <c r="W10" s="47"/>
      <c r="X10" s="47"/>
      <c r="Y10" s="47"/>
      <c r="Z10" s="78">
        <f>データ!P6</f>
        <v>3557</v>
      </c>
      <c r="AA10" s="78"/>
      <c r="AB10" s="78"/>
      <c r="AC10" s="78"/>
      <c r="AD10" s="78"/>
      <c r="AE10" s="78"/>
      <c r="AF10" s="78"/>
      <c r="AG10" s="78"/>
      <c r="AH10" s="2"/>
      <c r="AI10" s="78">
        <f>データ!T6</f>
        <v>53789</v>
      </c>
      <c r="AJ10" s="78"/>
      <c r="AK10" s="78"/>
      <c r="AL10" s="78"/>
      <c r="AM10" s="78"/>
      <c r="AN10" s="78"/>
      <c r="AO10" s="78"/>
      <c r="AP10" s="78"/>
      <c r="AQ10" s="47">
        <f>データ!U6</f>
        <v>204.94</v>
      </c>
      <c r="AR10" s="47"/>
      <c r="AS10" s="47"/>
      <c r="AT10" s="47"/>
      <c r="AU10" s="47"/>
      <c r="AV10" s="47"/>
      <c r="AW10" s="47"/>
      <c r="AX10" s="47"/>
      <c r="AY10" s="47">
        <f>データ!V6</f>
        <v>262.45999999999998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104</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105</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472140</v>
      </c>
      <c r="D6" s="31">
        <f t="shared" si="3"/>
        <v>46</v>
      </c>
      <c r="E6" s="31">
        <f t="shared" si="3"/>
        <v>1</v>
      </c>
      <c r="F6" s="31">
        <f t="shared" si="3"/>
        <v>0</v>
      </c>
      <c r="G6" s="31">
        <f t="shared" si="3"/>
        <v>1</v>
      </c>
      <c r="H6" s="31" t="str">
        <f t="shared" si="3"/>
        <v>沖縄県　宮古島市</v>
      </c>
      <c r="I6" s="31" t="str">
        <f t="shared" si="3"/>
        <v>法適用</v>
      </c>
      <c r="J6" s="31" t="str">
        <f t="shared" si="3"/>
        <v>水道事業</v>
      </c>
      <c r="K6" s="31" t="str">
        <f t="shared" si="3"/>
        <v>末端給水事業</v>
      </c>
      <c r="L6" s="31" t="str">
        <f t="shared" si="3"/>
        <v>A4</v>
      </c>
      <c r="M6" s="32" t="str">
        <f t="shared" si="3"/>
        <v>-</v>
      </c>
      <c r="N6" s="32">
        <f t="shared" si="3"/>
        <v>62.04</v>
      </c>
      <c r="O6" s="32">
        <f t="shared" si="3"/>
        <v>99.96</v>
      </c>
      <c r="P6" s="32">
        <f t="shared" si="3"/>
        <v>3557</v>
      </c>
      <c r="Q6" s="32">
        <f t="shared" si="3"/>
        <v>54519</v>
      </c>
      <c r="R6" s="32">
        <f t="shared" si="3"/>
        <v>204.2</v>
      </c>
      <c r="S6" s="32">
        <f t="shared" si="3"/>
        <v>266.99</v>
      </c>
      <c r="T6" s="32">
        <f t="shared" si="3"/>
        <v>53789</v>
      </c>
      <c r="U6" s="32">
        <f t="shared" si="3"/>
        <v>204.94</v>
      </c>
      <c r="V6" s="32">
        <f t="shared" si="3"/>
        <v>262.45999999999998</v>
      </c>
      <c r="W6" s="33">
        <f>IF(W7="",NA(),W7)</f>
        <v>107.92</v>
      </c>
      <c r="X6" s="33">
        <f t="shared" ref="X6:AF6" si="4">IF(X7="",NA(),X7)</f>
        <v>111</v>
      </c>
      <c r="Y6" s="33">
        <f t="shared" si="4"/>
        <v>110.83</v>
      </c>
      <c r="Z6" s="33">
        <f t="shared" si="4"/>
        <v>110.79</v>
      </c>
      <c r="AA6" s="33">
        <f t="shared" si="4"/>
        <v>117.83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848.68</v>
      </c>
      <c r="AT6" s="33">
        <f t="shared" ref="AT6:BB6" si="6">IF(AT7="",NA(),AT7)</f>
        <v>974.46</v>
      </c>
      <c r="AU6" s="33">
        <f t="shared" si="6"/>
        <v>354.53</v>
      </c>
      <c r="AV6" s="33">
        <f t="shared" si="6"/>
        <v>129.02000000000001</v>
      </c>
      <c r="AW6" s="33">
        <f t="shared" si="6"/>
        <v>164.33</v>
      </c>
      <c r="AX6" s="33">
        <f t="shared" si="6"/>
        <v>695.41</v>
      </c>
      <c r="AY6" s="33">
        <f t="shared" si="6"/>
        <v>701</v>
      </c>
      <c r="AZ6" s="33">
        <f t="shared" si="6"/>
        <v>739.59</v>
      </c>
      <c r="BA6" s="33">
        <f t="shared" si="6"/>
        <v>335.95</v>
      </c>
      <c r="BB6" s="33">
        <f t="shared" si="6"/>
        <v>346.59</v>
      </c>
      <c r="BC6" s="32" t="str">
        <f>IF(BC7="","",IF(BC7="-","【-】","【"&amp;SUBSTITUTE(TEXT(BC7,"#,##0.00"),"-","△")&amp;"】"))</f>
        <v>【262.74】</v>
      </c>
      <c r="BD6" s="33">
        <f>IF(BD7="",NA(),BD7)</f>
        <v>367.44</v>
      </c>
      <c r="BE6" s="33">
        <f t="shared" ref="BE6:BM6" si="7">IF(BE7="",NA(),BE7)</f>
        <v>360.15</v>
      </c>
      <c r="BF6" s="33">
        <f t="shared" si="7"/>
        <v>335.17</v>
      </c>
      <c r="BG6" s="33">
        <f t="shared" si="7"/>
        <v>325.04000000000002</v>
      </c>
      <c r="BH6" s="33">
        <f t="shared" si="7"/>
        <v>295.58999999999997</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106.54</v>
      </c>
      <c r="BP6" s="33">
        <f t="shared" ref="BP6:BX6" si="8">IF(BP7="",NA(),BP7)</f>
        <v>107.47</v>
      </c>
      <c r="BQ6" s="33">
        <f t="shared" si="8"/>
        <v>102.89</v>
      </c>
      <c r="BR6" s="33">
        <f t="shared" si="8"/>
        <v>109.96</v>
      </c>
      <c r="BS6" s="33">
        <f t="shared" si="8"/>
        <v>119.38</v>
      </c>
      <c r="BT6" s="33">
        <f t="shared" si="8"/>
        <v>99.61</v>
      </c>
      <c r="BU6" s="33">
        <f t="shared" si="8"/>
        <v>100.27</v>
      </c>
      <c r="BV6" s="33">
        <f t="shared" si="8"/>
        <v>99.46</v>
      </c>
      <c r="BW6" s="33">
        <f t="shared" si="8"/>
        <v>105.21</v>
      </c>
      <c r="BX6" s="33">
        <f t="shared" si="8"/>
        <v>105.71</v>
      </c>
      <c r="BY6" s="32" t="str">
        <f>IF(BY7="","",IF(BY7="-","【-】","【"&amp;SUBSTITUTE(TEXT(BY7,"#,##0.00"),"-","△")&amp;"】"))</f>
        <v>【104.99】</v>
      </c>
      <c r="BZ6" s="33">
        <f>IF(BZ7="",NA(),BZ7)</f>
        <v>205.84</v>
      </c>
      <c r="CA6" s="33">
        <f t="shared" ref="CA6:CI6" si="9">IF(CA7="",NA(),CA7)</f>
        <v>203.23</v>
      </c>
      <c r="CB6" s="33">
        <f t="shared" si="9"/>
        <v>212.38</v>
      </c>
      <c r="CC6" s="33">
        <f t="shared" si="9"/>
        <v>199.16</v>
      </c>
      <c r="CD6" s="33">
        <f t="shared" si="9"/>
        <v>186.25</v>
      </c>
      <c r="CE6" s="33">
        <f t="shared" si="9"/>
        <v>169.59</v>
      </c>
      <c r="CF6" s="33">
        <f t="shared" si="9"/>
        <v>169.62</v>
      </c>
      <c r="CG6" s="33">
        <f t="shared" si="9"/>
        <v>171.78</v>
      </c>
      <c r="CH6" s="33">
        <f t="shared" si="9"/>
        <v>162.59</v>
      </c>
      <c r="CI6" s="33">
        <f t="shared" si="9"/>
        <v>162.15</v>
      </c>
      <c r="CJ6" s="32" t="str">
        <f>IF(CJ7="","",IF(CJ7="-","【-】","【"&amp;SUBSTITUTE(TEXT(CJ7,"#,##0.00"),"-","△")&amp;"】"))</f>
        <v>【163.72】</v>
      </c>
      <c r="CK6" s="33">
        <f>IF(CK7="",NA(),CK7)</f>
        <v>62.02</v>
      </c>
      <c r="CL6" s="33">
        <f t="shared" ref="CL6:CT6" si="10">IF(CL7="",NA(),CL7)</f>
        <v>60.82</v>
      </c>
      <c r="CM6" s="33">
        <f t="shared" si="10"/>
        <v>59.59</v>
      </c>
      <c r="CN6" s="33">
        <f t="shared" si="10"/>
        <v>60.32</v>
      </c>
      <c r="CO6" s="33">
        <f t="shared" si="10"/>
        <v>58.7</v>
      </c>
      <c r="CP6" s="33">
        <f t="shared" si="10"/>
        <v>60.04</v>
      </c>
      <c r="CQ6" s="33">
        <f t="shared" si="10"/>
        <v>59.88</v>
      </c>
      <c r="CR6" s="33">
        <f t="shared" si="10"/>
        <v>59.68</v>
      </c>
      <c r="CS6" s="33">
        <f t="shared" si="10"/>
        <v>59.17</v>
      </c>
      <c r="CT6" s="33">
        <f t="shared" si="10"/>
        <v>59.34</v>
      </c>
      <c r="CU6" s="32" t="str">
        <f>IF(CU7="","",IF(CU7="-","【-】","【"&amp;SUBSTITUTE(TEXT(CU7,"#,##0.00"),"-","△")&amp;"】"))</f>
        <v>【59.76】</v>
      </c>
      <c r="CV6" s="33">
        <f>IF(CV7="",NA(),CV7)</f>
        <v>84.81</v>
      </c>
      <c r="CW6" s="33">
        <f t="shared" ref="CW6:DE6" si="11">IF(CW7="",NA(),CW7)</f>
        <v>85.53</v>
      </c>
      <c r="CX6" s="33">
        <f t="shared" si="11"/>
        <v>86.98</v>
      </c>
      <c r="CY6" s="33">
        <f t="shared" si="11"/>
        <v>85.19</v>
      </c>
      <c r="CZ6" s="33">
        <f t="shared" si="11"/>
        <v>89.46</v>
      </c>
      <c r="DA6" s="33">
        <f t="shared" si="11"/>
        <v>87.33</v>
      </c>
      <c r="DB6" s="33">
        <f t="shared" si="11"/>
        <v>87.65</v>
      </c>
      <c r="DC6" s="33">
        <f t="shared" si="11"/>
        <v>87.63</v>
      </c>
      <c r="DD6" s="33">
        <f t="shared" si="11"/>
        <v>87.6</v>
      </c>
      <c r="DE6" s="33">
        <f t="shared" si="11"/>
        <v>87.74</v>
      </c>
      <c r="DF6" s="32" t="str">
        <f>IF(DF7="","",IF(DF7="-","【-】","【"&amp;SUBSTITUTE(TEXT(DF7,"#,##0.00"),"-","△")&amp;"】"))</f>
        <v>【89.95】</v>
      </c>
      <c r="DG6" s="33">
        <f>IF(DG7="",NA(),DG7)</f>
        <v>27.71</v>
      </c>
      <c r="DH6" s="33">
        <f t="shared" ref="DH6:DP6" si="12">IF(DH7="",NA(),DH7)</f>
        <v>28.31</v>
      </c>
      <c r="DI6" s="33">
        <f t="shared" si="12"/>
        <v>29.34</v>
      </c>
      <c r="DJ6" s="33">
        <f t="shared" si="12"/>
        <v>51.29</v>
      </c>
      <c r="DK6" s="33">
        <f t="shared" si="12"/>
        <v>52.91</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2">
        <f t="shared" ref="DS6:EA6" si="13">IF(DS7="",NA(),DS7)</f>
        <v>0</v>
      </c>
      <c r="DT6" s="32">
        <f t="shared" si="13"/>
        <v>0</v>
      </c>
      <c r="DU6" s="32">
        <f t="shared" si="13"/>
        <v>0</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0.93</v>
      </c>
      <c r="ED6" s="33">
        <f t="shared" ref="ED6:EL6" si="14">IF(ED7="",NA(),ED7)</f>
        <v>1.51</v>
      </c>
      <c r="EE6" s="33">
        <f t="shared" si="14"/>
        <v>0.4</v>
      </c>
      <c r="EF6" s="33">
        <f t="shared" si="14"/>
        <v>0.27</v>
      </c>
      <c r="EG6" s="32">
        <f t="shared" si="14"/>
        <v>0</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472140</v>
      </c>
      <c r="D7" s="35">
        <v>46</v>
      </c>
      <c r="E7" s="35">
        <v>1</v>
      </c>
      <c r="F7" s="35">
        <v>0</v>
      </c>
      <c r="G7" s="35">
        <v>1</v>
      </c>
      <c r="H7" s="35" t="s">
        <v>93</v>
      </c>
      <c r="I7" s="35" t="s">
        <v>94</v>
      </c>
      <c r="J7" s="35" t="s">
        <v>95</v>
      </c>
      <c r="K7" s="35" t="s">
        <v>96</v>
      </c>
      <c r="L7" s="35" t="s">
        <v>97</v>
      </c>
      <c r="M7" s="36" t="s">
        <v>98</v>
      </c>
      <c r="N7" s="36">
        <v>62.04</v>
      </c>
      <c r="O7" s="36">
        <v>99.96</v>
      </c>
      <c r="P7" s="36">
        <v>3557</v>
      </c>
      <c r="Q7" s="36">
        <v>54519</v>
      </c>
      <c r="R7" s="36">
        <v>204.2</v>
      </c>
      <c r="S7" s="36">
        <v>266.99</v>
      </c>
      <c r="T7" s="36">
        <v>53789</v>
      </c>
      <c r="U7" s="36">
        <v>204.94</v>
      </c>
      <c r="V7" s="36">
        <v>262.45999999999998</v>
      </c>
      <c r="W7" s="36">
        <v>107.92</v>
      </c>
      <c r="X7" s="36">
        <v>111</v>
      </c>
      <c r="Y7" s="36">
        <v>110.83</v>
      </c>
      <c r="Z7" s="36">
        <v>110.79</v>
      </c>
      <c r="AA7" s="36">
        <v>117.83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848.68</v>
      </c>
      <c r="AT7" s="36">
        <v>974.46</v>
      </c>
      <c r="AU7" s="36">
        <v>354.53</v>
      </c>
      <c r="AV7" s="36">
        <v>129.02000000000001</v>
      </c>
      <c r="AW7" s="36">
        <v>164.33</v>
      </c>
      <c r="AX7" s="36">
        <v>695.41</v>
      </c>
      <c r="AY7" s="36">
        <v>701</v>
      </c>
      <c r="AZ7" s="36">
        <v>739.59</v>
      </c>
      <c r="BA7" s="36">
        <v>335.95</v>
      </c>
      <c r="BB7" s="36">
        <v>346.59</v>
      </c>
      <c r="BC7" s="36">
        <v>262.74</v>
      </c>
      <c r="BD7" s="36">
        <v>367.44</v>
      </c>
      <c r="BE7" s="36">
        <v>360.15</v>
      </c>
      <c r="BF7" s="36">
        <v>335.17</v>
      </c>
      <c r="BG7" s="36">
        <v>325.04000000000002</v>
      </c>
      <c r="BH7" s="36">
        <v>295.58999999999997</v>
      </c>
      <c r="BI7" s="36">
        <v>343.45</v>
      </c>
      <c r="BJ7" s="36">
        <v>330.99</v>
      </c>
      <c r="BK7" s="36">
        <v>324.08999999999997</v>
      </c>
      <c r="BL7" s="36">
        <v>319.82</v>
      </c>
      <c r="BM7" s="36">
        <v>312.02999999999997</v>
      </c>
      <c r="BN7" s="36">
        <v>276.38</v>
      </c>
      <c r="BO7" s="36">
        <v>106.54</v>
      </c>
      <c r="BP7" s="36">
        <v>107.47</v>
      </c>
      <c r="BQ7" s="36">
        <v>102.89</v>
      </c>
      <c r="BR7" s="36">
        <v>109.96</v>
      </c>
      <c r="BS7" s="36">
        <v>119.38</v>
      </c>
      <c r="BT7" s="36">
        <v>99.61</v>
      </c>
      <c r="BU7" s="36">
        <v>100.27</v>
      </c>
      <c r="BV7" s="36">
        <v>99.46</v>
      </c>
      <c r="BW7" s="36">
        <v>105.21</v>
      </c>
      <c r="BX7" s="36">
        <v>105.71</v>
      </c>
      <c r="BY7" s="36">
        <v>104.99</v>
      </c>
      <c r="BZ7" s="36">
        <v>205.84</v>
      </c>
      <c r="CA7" s="36">
        <v>203.23</v>
      </c>
      <c r="CB7" s="36">
        <v>212.38</v>
      </c>
      <c r="CC7" s="36">
        <v>199.16</v>
      </c>
      <c r="CD7" s="36">
        <v>186.25</v>
      </c>
      <c r="CE7" s="36">
        <v>169.59</v>
      </c>
      <c r="CF7" s="36">
        <v>169.62</v>
      </c>
      <c r="CG7" s="36">
        <v>171.78</v>
      </c>
      <c r="CH7" s="36">
        <v>162.59</v>
      </c>
      <c r="CI7" s="36">
        <v>162.15</v>
      </c>
      <c r="CJ7" s="36">
        <v>163.72</v>
      </c>
      <c r="CK7" s="36">
        <v>62.02</v>
      </c>
      <c r="CL7" s="36">
        <v>60.82</v>
      </c>
      <c r="CM7" s="36">
        <v>59.59</v>
      </c>
      <c r="CN7" s="36">
        <v>60.32</v>
      </c>
      <c r="CO7" s="36">
        <v>58.7</v>
      </c>
      <c r="CP7" s="36">
        <v>60.04</v>
      </c>
      <c r="CQ7" s="36">
        <v>59.88</v>
      </c>
      <c r="CR7" s="36">
        <v>59.68</v>
      </c>
      <c r="CS7" s="36">
        <v>59.17</v>
      </c>
      <c r="CT7" s="36">
        <v>59.34</v>
      </c>
      <c r="CU7" s="36">
        <v>59.76</v>
      </c>
      <c r="CV7" s="36">
        <v>84.81</v>
      </c>
      <c r="CW7" s="36">
        <v>85.53</v>
      </c>
      <c r="CX7" s="36">
        <v>86.98</v>
      </c>
      <c r="CY7" s="36">
        <v>85.19</v>
      </c>
      <c r="CZ7" s="36">
        <v>89.46</v>
      </c>
      <c r="DA7" s="36">
        <v>87.33</v>
      </c>
      <c r="DB7" s="36">
        <v>87.65</v>
      </c>
      <c r="DC7" s="36">
        <v>87.63</v>
      </c>
      <c r="DD7" s="36">
        <v>87.6</v>
      </c>
      <c r="DE7" s="36">
        <v>87.74</v>
      </c>
      <c r="DF7" s="36">
        <v>89.95</v>
      </c>
      <c r="DG7" s="36">
        <v>27.71</v>
      </c>
      <c r="DH7" s="36">
        <v>28.31</v>
      </c>
      <c r="DI7" s="36">
        <v>29.34</v>
      </c>
      <c r="DJ7" s="36">
        <v>51.29</v>
      </c>
      <c r="DK7" s="36">
        <v>52.91</v>
      </c>
      <c r="DL7" s="36">
        <v>37.71</v>
      </c>
      <c r="DM7" s="36">
        <v>38.69</v>
      </c>
      <c r="DN7" s="36">
        <v>39.65</v>
      </c>
      <c r="DO7" s="36">
        <v>45.25</v>
      </c>
      <c r="DP7" s="36">
        <v>46.27</v>
      </c>
      <c r="DQ7" s="36">
        <v>47.18</v>
      </c>
      <c r="DR7" s="36">
        <v>0</v>
      </c>
      <c r="DS7" s="36">
        <v>0</v>
      </c>
      <c r="DT7" s="36">
        <v>0</v>
      </c>
      <c r="DU7" s="36">
        <v>0</v>
      </c>
      <c r="DV7" s="36">
        <v>0</v>
      </c>
      <c r="DW7" s="36">
        <v>7.67</v>
      </c>
      <c r="DX7" s="36">
        <v>8.4</v>
      </c>
      <c r="DY7" s="36">
        <v>9.7100000000000009</v>
      </c>
      <c r="DZ7" s="36">
        <v>10.71</v>
      </c>
      <c r="EA7" s="36">
        <v>10.93</v>
      </c>
      <c r="EB7" s="36">
        <v>13.18</v>
      </c>
      <c r="EC7" s="36">
        <v>0.93</v>
      </c>
      <c r="ED7" s="36">
        <v>1.51</v>
      </c>
      <c r="EE7" s="36">
        <v>0.4</v>
      </c>
      <c r="EF7" s="36">
        <v>0.27</v>
      </c>
      <c r="EG7" s="36">
        <v>0</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2017-02-06T05:46:11Z</cp:lastPrinted>
  <dcterms:created xsi:type="dcterms:W3CDTF">2017-02-01T08:51:48Z</dcterms:created>
  <dcterms:modified xsi:type="dcterms:W3CDTF">2017-02-21T05:33:57Z</dcterms:modified>
</cp:coreProperties>
</file>