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3_財政第2係\♪県調査他・通知（第2係）\H28年度\H29.01.23 公営企業に係る「経営比較分析表」の分析等について\03 各課→財政課\★ 修正様式転記後\"/>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B8" i="4"/>
  <c r="E10" i="5" l="1"/>
  <c r="C10" i="5"/>
  <c r="D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<sst xmlns="http://schemas.openxmlformats.org/spreadsheetml/2006/main" count="221" uniqueCount="111">
  <si>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</si>
  <si>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</si>
  <si>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</si>
  <si>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</si>
  <si>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</si>
  <si>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</si>
  <si>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</si>
  <si>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</si>
  <si>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</si>
  <si>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</si>
  <si>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</si>
  <si>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</si>
  <si>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</si>
  <si>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</si>
  <si>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</si>
  <si>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</si>
  <si>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</si>
  <si>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</si>
  <si>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</si>
  <si>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</si>
  <si>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</si>
  <si>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</si>
  <si>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</si>
  <si>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</si>
  <si>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</si>
  <si>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</si>
  <si>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</si>
  <si>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</si>
  <si>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</si>
  <si>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</si>
  <si>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</si>
  <si>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</si>
  <si>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</si>
  <si>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</si>
  <si>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</si>
  <si>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</si>
  <si>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</si>
  <si>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</si>
  <si>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</si>
  <si>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</si>
  <si>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</si>
  <si>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</si>
  <si>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</si>
  <si>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</si>
  <si>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</si>
  <si>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</si>
  <si>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</si>
  <si>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</si>
  <si>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</si>
  <si>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</si>
  <si>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</si>
  <si>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</si>
  <si>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</si>
  <si>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</si>
  <si>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</si>
  <si>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</si>
  <si>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</si>
  <si>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</si>
  <si>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</si>
  <si>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</si>
  <si>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</si>
  <si>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</si>
  <si>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</si>
  <si>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</si>
  <si>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</si>
  <si>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</si>
  <si>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</si>
  <si>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</si>
  <si>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</si>
  <si>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</si>
  <si>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</si>
  <si>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</si>
  <si>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</si>
  <si>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</si>
  <si>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</si>
  <si>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</si>
  <si>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</si>
  <si>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</si>
  <si>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</si>
  <si>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</si>
  <si>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</si>
  <si>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</si>
  <si>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</si>
  <si>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</si>
  <si>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</si>
  <si>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</si>
  <si>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</si>
  <si>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</si>
  <si>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</si>
  <si>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</si>
  <si>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</si>
  <si>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</si>
  <si>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</si>
  <si>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</si>
  <si>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</si>
  <si>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</si>
  <si>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うるま市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</si>
  <si>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</si>
  <si>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</si>
  <si>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</si>
  <si>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</si>
  <si>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</si>
  <si>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</si>
  <si>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</si>
  <si>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</si>
  <si>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</si>
  <si>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</si>
  <si>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</si>
  <si>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単年度収支の赤字 (100％未満) により更なる経営改善に向けた取り組みに加え、接続率の向上による料金収入の増を目指している。
②累積欠損金比率
　該当数値なし
③流動比率
　該当数値なし
④企業債残高対事業規模比率
　類似団体平均値より低い値を達成し良好である。が、施設の更新及び長寿命化施策の進展状況を勘案
し、随時その適正度を検討する必要がある。
⑤経費回収率
　類似団体平均値より低い値にあり、①と目標は同じである。
⑥汚水処理原価
　類似団体平均値より高い値にあり、①と目標は同じである。
⑦施設利用率
　類似団体平均値より低い値にあり、①と目標は同じである。
⑧水洗化率
　類似団体平均値より低い値にあり、①と目標は同じである。</t>
    <rPh sb="1" eb="4">
      <t>シュウエキテキ</t>
    </rPh>
    <rPh sb="4" eb="6">
      <t>シュウシ</t>
    </rPh>
    <rPh sb="6" eb="8">
      <t>ヒリツ</t>
    </rPh>
    <rPh sb="10" eb="13">
      <t>タンネンド</t>
    </rPh>
    <rPh sb="13" eb="15">
      <t>シュウシ</t>
    </rPh>
    <rPh sb="16" eb="18">
      <t>アカジ</t>
    </rPh>
    <rPh sb="24" eb="26">
      <t>ミマン</t>
    </rPh>
    <rPh sb="31" eb="32">
      <t>サラ</t>
    </rPh>
    <rPh sb="34" eb="36">
      <t>ケイエイ</t>
    </rPh>
    <rPh sb="36" eb="37">
      <t>カイ</t>
    </rPh>
    <rPh sb="37" eb="38">
      <t>ゼン</t>
    </rPh>
    <rPh sb="39" eb="40">
      <t>ム</t>
    </rPh>
    <rPh sb="42" eb="43">
      <t>ト</t>
    </rPh>
    <rPh sb="44" eb="45">
      <t>ク</t>
    </rPh>
    <rPh sb="47" eb="48">
      <t>クワ</t>
    </rPh>
    <rPh sb="50" eb="52">
      <t>セツゾク</t>
    </rPh>
    <rPh sb="52" eb="53">
      <t>リツ</t>
    </rPh>
    <rPh sb="54" eb="56">
      <t>コウジョウ</t>
    </rPh>
    <rPh sb="59" eb="61">
      <t>リョウキン</t>
    </rPh>
    <rPh sb="61" eb="63">
      <t>シュウニュウ</t>
    </rPh>
    <rPh sb="64" eb="65">
      <t>ゾウ</t>
    </rPh>
    <rPh sb="66" eb="68">
      <t>メザ</t>
    </rPh>
    <rPh sb="75" eb="77">
      <t>ルイセキ</t>
    </rPh>
    <rPh sb="77" eb="80">
      <t>ケッソンキン</t>
    </rPh>
    <rPh sb="80" eb="82">
      <t>ヒリツ</t>
    </rPh>
    <rPh sb="84" eb="86">
      <t>ガイトウ</t>
    </rPh>
    <rPh sb="86" eb="88">
      <t>スウチ</t>
    </rPh>
    <rPh sb="92" eb="94">
      <t>リュウドウ</t>
    </rPh>
    <rPh sb="94" eb="96">
      <t>ヒリツ</t>
    </rPh>
    <rPh sb="98" eb="100">
      <t>ガイトウ</t>
    </rPh>
    <rPh sb="100" eb="102">
      <t>スウチ</t>
    </rPh>
    <rPh sb="106" eb="108">
      <t>キギョウ</t>
    </rPh>
    <rPh sb="108" eb="109">
      <t>サイ</t>
    </rPh>
    <rPh sb="109" eb="110">
      <t>ザン</t>
    </rPh>
    <rPh sb="110" eb="111">
      <t>タカ</t>
    </rPh>
    <rPh sb="111" eb="112">
      <t>タイ</t>
    </rPh>
    <rPh sb="112" eb="114">
      <t>ジギョウ</t>
    </rPh>
    <rPh sb="114" eb="116">
      <t>キボ</t>
    </rPh>
    <rPh sb="116" eb="118">
      <t>ヒリツ</t>
    </rPh>
    <rPh sb="120" eb="122">
      <t>ルイジ</t>
    </rPh>
    <rPh sb="122" eb="124">
      <t>ダンタイ</t>
    </rPh>
    <rPh sb="124" eb="127">
      <t>ヘイキンチ</t>
    </rPh>
    <rPh sb="129" eb="130">
      <t>ヒク</t>
    </rPh>
    <rPh sb="131" eb="132">
      <t>アタイ</t>
    </rPh>
    <rPh sb="133" eb="135">
      <t>タッセイ</t>
    </rPh>
    <rPh sb="136" eb="138">
      <t>リョウコウ</t>
    </rPh>
    <rPh sb="144" eb="146">
      <t>シセツ</t>
    </rPh>
    <rPh sb="147" eb="149">
      <t>コウシン</t>
    </rPh>
    <rPh sb="149" eb="150">
      <t>オヨ</t>
    </rPh>
    <rPh sb="151" eb="153">
      <t>チョウジュ</t>
    </rPh>
    <rPh sb="153" eb="154">
      <t>イノチ</t>
    </rPh>
    <rPh sb="154" eb="155">
      <t>カ</t>
    </rPh>
    <rPh sb="155" eb="157">
      <t>シサク</t>
    </rPh>
    <rPh sb="158" eb="160">
      <t>シンテン</t>
    </rPh>
    <rPh sb="160" eb="162">
      <t>ジョウキョウ</t>
    </rPh>
    <rPh sb="163" eb="165">
      <t>カンアン</t>
    </rPh>
    <rPh sb="168" eb="170">
      <t>ズイジ</t>
    </rPh>
    <rPh sb="172" eb="174">
      <t>テキセイ</t>
    </rPh>
    <rPh sb="174" eb="175">
      <t>ド</t>
    </rPh>
    <rPh sb="176" eb="178">
      <t>ケントウ</t>
    </rPh>
    <rPh sb="180" eb="182">
      <t>ヒツヨウ</t>
    </rPh>
    <rPh sb="188" eb="190">
      <t>ケイヒ</t>
    </rPh>
    <rPh sb="190" eb="192">
      <t>カイシュウ</t>
    </rPh>
    <rPh sb="192" eb="193">
      <t>リツ</t>
    </rPh>
    <rPh sb="195" eb="197">
      <t>ルイジ</t>
    </rPh>
    <rPh sb="197" eb="199">
      <t>ダンタイ</t>
    </rPh>
    <rPh sb="199" eb="202">
      <t>ヘイキンチ</t>
    </rPh>
    <rPh sb="204" eb="205">
      <t>ヒク</t>
    </rPh>
    <rPh sb="206" eb="207">
      <t>アタイ</t>
    </rPh>
    <rPh sb="213" eb="215">
      <t>モクヒョウ</t>
    </rPh>
    <rPh sb="216" eb="217">
      <t>オナ</t>
    </rPh>
    <rPh sb="224" eb="226">
      <t>オスイ</t>
    </rPh>
    <rPh sb="226" eb="228">
      <t>ショリ</t>
    </rPh>
    <rPh sb="228" eb="230">
      <t>ゲンカ</t>
    </rPh>
    <rPh sb="232" eb="234">
      <t>ルイジ</t>
    </rPh>
    <rPh sb="234" eb="236">
      <t>ダンタイ</t>
    </rPh>
    <rPh sb="236" eb="239">
      <t>ヘイキンチ</t>
    </rPh>
    <rPh sb="241" eb="242">
      <t>タカ</t>
    </rPh>
    <rPh sb="243" eb="244">
      <t>アタイ</t>
    </rPh>
    <rPh sb="250" eb="252">
      <t>モクヒョウ</t>
    </rPh>
    <rPh sb="253" eb="254">
      <t>オナ</t>
    </rPh>
    <rPh sb="261" eb="263">
      <t>シセツ</t>
    </rPh>
    <rPh sb="263" eb="266">
      <t>リヨウリツ</t>
    </rPh>
    <rPh sb="268" eb="270">
      <t>ルイジ</t>
    </rPh>
    <rPh sb="270" eb="272">
      <t>ダンタイ</t>
    </rPh>
    <rPh sb="272" eb="275">
      <t>ヘイキンチ</t>
    </rPh>
    <rPh sb="277" eb="278">
      <t>ヒク</t>
    </rPh>
    <rPh sb="279" eb="280">
      <t>アタイ</t>
    </rPh>
    <rPh sb="286" eb="288">
      <t>モクヒョウ</t>
    </rPh>
    <rPh sb="289" eb="290">
      <t>オナ</t>
    </rPh>
    <rPh sb="297" eb="298">
      <t>ミズ</t>
    </rPh>
    <rPh sb="298" eb="299">
      <t>アラ</t>
    </rPh>
    <rPh sb="299" eb="300">
      <t>カ</t>
    </rPh>
    <rPh sb="300" eb="301">
      <t>リツ</t>
    </rPh>
    <rPh sb="303" eb="305">
      <t>ルイジ</t>
    </rPh>
    <rPh sb="305" eb="307">
      <t>ダンタイ</t>
    </rPh>
    <rPh sb="307" eb="310">
      <t>ヘイキンチ</t>
    </rPh>
    <rPh sb="312" eb="313">
      <t>ヒク</t>
    </rPh>
    <rPh sb="314" eb="315">
      <t>アタイ</t>
    </rPh>
    <rPh sb="321" eb="323">
      <t>モクヒョウ</t>
    </rPh>
    <rPh sb="324" eb="325">
      <t>オナ</t>
    </rPh>
    <phoneticPr fontId="4"/>
  </si>
  <si>
    <t>①有形固定資産減価償却率
　該当数値なし
②管渠老朽化率
　該当数値なし
③管渠改善率
　類似団体平均値より低い値にあるが、施設の更新及び長寿命化施策の進展状況を勘案し、随時その適正度を検討する必要がある。</t>
    <rPh sb="1" eb="2">
      <t>ア</t>
    </rPh>
    <rPh sb="2" eb="3">
      <t>カタチ</t>
    </rPh>
    <rPh sb="3" eb="5">
      <t>コテイ</t>
    </rPh>
    <rPh sb="5" eb="7">
      <t>シサン</t>
    </rPh>
    <rPh sb="7" eb="9">
      <t>ゲンカ</t>
    </rPh>
    <rPh sb="9" eb="11">
      <t>ショウキャク</t>
    </rPh>
    <rPh sb="11" eb="12">
      <t>リツ</t>
    </rPh>
    <rPh sb="14" eb="16">
      <t>ガイトウ</t>
    </rPh>
    <rPh sb="16" eb="18">
      <t>スウチ</t>
    </rPh>
    <rPh sb="22" eb="24">
      <t>カンキョ</t>
    </rPh>
    <rPh sb="38" eb="40">
      <t>カンキョ</t>
    </rPh>
    <phoneticPr fontId="4"/>
  </si>
  <si>
    <t>　市としては、水洗化率の向上で、使用料収入を上げるため継続して、未接続世帯への個別訪問を行い、パンフレット等を配布し汚水処理施設への接続を促し、接続率の向上を図っていく。
　また、施設老朽化に対する更新の措置については、管路を含めて汚水処理施設全体が対象となることから、農業集落排水施設の機能診断調査及び最適整備構想策定業務を平成27年度に実施したことから、最適な維持管理計画の策定を行うことが肝要である。</t>
    <rPh sb="1" eb="2">
      <t>シ</t>
    </rPh>
    <rPh sb="7" eb="9">
      <t>ミズアラ</t>
    </rPh>
    <rPh sb="9" eb="10">
      <t>カ</t>
    </rPh>
    <rPh sb="10" eb="11">
      <t>リツ</t>
    </rPh>
    <rPh sb="12" eb="14">
      <t>コウジョウ</t>
    </rPh>
    <rPh sb="16" eb="19">
      <t>シヨウリョウ</t>
    </rPh>
    <rPh sb="19" eb="21">
      <t>シュウニュウ</t>
    </rPh>
    <rPh sb="22" eb="23">
      <t>ア</t>
    </rPh>
    <rPh sb="32" eb="35">
      <t>ミセツゾク</t>
    </rPh>
    <rPh sb="35" eb="37">
      <t>セタイ</t>
    </rPh>
    <rPh sb="39" eb="41">
      <t>コベツ</t>
    </rPh>
    <rPh sb="41" eb="43">
      <t>ホウモン</t>
    </rPh>
    <rPh sb="44" eb="45">
      <t>オコナ</t>
    </rPh>
    <rPh sb="53" eb="54">
      <t>ナド</t>
    </rPh>
    <rPh sb="55" eb="57">
      <t>ハイフ</t>
    </rPh>
    <rPh sb="58" eb="60">
      <t>オスイ</t>
    </rPh>
    <rPh sb="60" eb="62">
      <t>ショリ</t>
    </rPh>
    <rPh sb="62" eb="64">
      <t>シセツ</t>
    </rPh>
    <rPh sb="66" eb="68">
      <t>セツゾク</t>
    </rPh>
    <rPh sb="69" eb="70">
      <t>ウナガ</t>
    </rPh>
    <rPh sb="72" eb="74">
      <t>セツゾク</t>
    </rPh>
    <rPh sb="74" eb="75">
      <t>リツ</t>
    </rPh>
    <rPh sb="76" eb="78">
      <t>コウジョウ</t>
    </rPh>
    <rPh sb="79" eb="80">
      <t>ハカ</t>
    </rPh>
    <rPh sb="90" eb="92">
      <t>シセツ</t>
    </rPh>
    <rPh sb="92" eb="95">
      <t>ロウキュウカ</t>
    </rPh>
    <rPh sb="96" eb="97">
      <t>タイ</t>
    </rPh>
    <rPh sb="99" eb="101">
      <t>コウシン</t>
    </rPh>
    <rPh sb="102" eb="104">
      <t>ソチ</t>
    </rPh>
    <rPh sb="110" eb="112">
      <t>カンロ</t>
    </rPh>
    <rPh sb="113" eb="114">
      <t>フク</t>
    </rPh>
    <rPh sb="116" eb="118">
      <t>オスイ</t>
    </rPh>
    <rPh sb="118" eb="120">
      <t>ショリ</t>
    </rPh>
    <rPh sb="120" eb="122">
      <t>シセツ</t>
    </rPh>
    <rPh sb="122" eb="124">
      <t>ゼンタイ</t>
    </rPh>
    <rPh sb="125" eb="127">
      <t>タイショウ</t>
    </rPh>
    <rPh sb="135" eb="137">
      <t>ノウギョウ</t>
    </rPh>
    <rPh sb="137" eb="139">
      <t>シュウラク</t>
    </rPh>
    <rPh sb="139" eb="141">
      <t>ハイスイ</t>
    </rPh>
    <rPh sb="141" eb="143">
      <t>シセツ</t>
    </rPh>
    <rPh sb="144" eb="146">
      <t>キノウ</t>
    </rPh>
    <rPh sb="146" eb="148">
      <t>シンダン</t>
    </rPh>
    <rPh sb="148" eb="150">
      <t>チョウサ</t>
    </rPh>
    <rPh sb="150" eb="151">
      <t>オヨ</t>
    </rPh>
    <rPh sb="152" eb="154">
      <t>サイテキ</t>
    </rPh>
    <rPh sb="154" eb="156">
      <t>セイビ</t>
    </rPh>
    <rPh sb="156" eb="158">
      <t>コウソウ</t>
    </rPh>
    <rPh sb="158" eb="160">
      <t>サクテイ</t>
    </rPh>
    <rPh sb="160" eb="162">
      <t>ギョウム</t>
    </rPh>
    <rPh sb="170" eb="172">
      <t>ジッシ</t>
    </rPh>
    <rPh sb="179" eb="181">
      <t>サイテキ</t>
    </rPh>
    <rPh sb="182" eb="184">
      <t>イジ</t>
    </rPh>
    <rPh sb="184" eb="186">
      <t>カンリ</t>
    </rPh>
    <rPh sb="186" eb="188">
      <t>ケイカク</t>
    </rPh>
    <rPh sb="189" eb="191">
      <t>サクテイ</t>
    </rPh>
    <rPh sb="192" eb="193">
      <t>オコナ</t>
    </rPh>
    <rPh sb="197" eb="199">
      <t>カンヨウ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</si>
</sst>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2B-4BF4-80F7-FFE0A6146B36}"/>
            </c:ext>
          </c:extLst>
        </c:ser>
        <c:dLbls>
          <c:showLegendKey val="0"/>
          <c:showVal val="0"/>
          <c:showCatName val="0"/>
          <c:showSerName val="0"/>
          <c:showPercent val="0"/>
          <c:showBubbleSize val="0"/>
        </c:dLbls>
        <c:gapWidth val="150"/>
        <c:axId val="148804736"/>
        <c:axId val="1488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extLst>
            <c:ext xmlns:c16="http://schemas.microsoft.com/office/drawing/2014/chart" uri="{C3380CC4-5D6E-409C-BE32-E72D297353CC}">
              <c16:uniqueId val="{00000001-1F2B-4BF4-80F7-FFE0A6146B36}"/>
            </c:ext>
          </c:extLst>
        </c:ser>
        <c:dLbls>
          <c:showLegendKey val="0"/>
          <c:showVal val="0"/>
          <c:showCatName val="0"/>
          <c:showSerName val="0"/>
          <c:showPercent val="0"/>
          <c:showBubbleSize val="0"/>
        </c:dLbls>
        <c:marker val="1"/>
        <c:smooth val="0"/>
        <c:axId val="148804736"/>
        <c:axId val="148806656"/>
      </c:lineChart>
      <c:dateAx>
        <c:axId val="148804736"/>
        <c:scaling>
          <c:orientation val="minMax"/>
        </c:scaling>
        <c:delete val="1"/>
        <c:axPos val="b"/>
        <c:numFmt formatCode="ge" sourceLinked="1"/>
        <c:majorTickMark val="none"/>
        <c:minorTickMark val="none"/>
        <c:tickLblPos val="none"/>
        <c:crossAx val="148806656"/>
        <c:crosses val="autoZero"/>
        <c:auto val="1"/>
        <c:lblOffset val="100"/>
        <c:baseTimeUnit val="years"/>
      </c:dateAx>
      <c:valAx>
        <c:axId val="1488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17.84</c:v>
                </c:pt>
                <c:pt idx="1">
                  <c:v>18.670000000000002</c:v>
                </c:pt>
                <c:pt idx="2">
                  <c:v>17.43</c:v>
                </c:pt>
                <c:pt idx="3">
                  <c:v>17.010000000000002</c:v>
                </c:pt>
                <c:pt idx="4">
                  <c:v>15.77</c:v>
                </c:pt>
              </c:numCache>
            </c:numRef>
          </c:val>
          <c:extLst>
            <c:ext xmlns:c16="http://schemas.microsoft.com/office/drawing/2014/chart" uri="{C3380CC4-5D6E-409C-BE32-E72D297353CC}">
              <c16:uniqueId val="{00000000-2F49-44EC-9164-208D83E2CE1F}"/>
            </c:ext>
          </c:extLst>
        </c:ser>
        <c:dLbls>
          <c:showLegendKey val="0"/>
          <c:showVal val="0"/>
          <c:showCatName val="0"/>
          <c:showSerName val="0"/>
          <c:showPercent val="0"/>
          <c:showBubbleSize val="0"/>
        </c:dLbls>
        <c:gapWidth val="150"/>
        <c:axId val="150472960"/>
        <c:axId val="1504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extLst>
            <c:ext xmlns:c16="http://schemas.microsoft.com/office/drawing/2014/chart" uri="{C3380CC4-5D6E-409C-BE32-E72D297353CC}">
              <c16:uniqueId val="{00000001-2F49-44EC-9164-208D83E2CE1F}"/>
            </c:ext>
          </c:extLst>
        </c:ser>
        <c:dLbls>
          <c:showLegendKey val="0"/>
          <c:showVal val="0"/>
          <c:showCatName val="0"/>
          <c:showSerName val="0"/>
          <c:showPercent val="0"/>
          <c:showBubbleSize val="0"/>
        </c:dLbls>
        <c:marker val="1"/>
        <c:smooth val="0"/>
        <c:axId val="150472960"/>
        <c:axId val="150491520"/>
      </c:lineChart>
      <c:dateAx>
        <c:axId val="150472960"/>
        <c:scaling>
          <c:orientation val="minMax"/>
        </c:scaling>
        <c:delete val="1"/>
        <c:axPos val="b"/>
        <c:numFmt formatCode="ge" sourceLinked="1"/>
        <c:majorTickMark val="none"/>
        <c:minorTickMark val="none"/>
        <c:tickLblPos val="none"/>
        <c:crossAx val="150491520"/>
        <c:crosses val="autoZero"/>
        <c:auto val="1"/>
        <c:lblOffset val="100"/>
        <c:baseTimeUnit val="years"/>
      </c:dateAx>
      <c:valAx>
        <c:axId val="1504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50.37</c:v>
                </c:pt>
                <c:pt idx="1">
                  <c:v>52.2</c:v>
                </c:pt>
                <c:pt idx="2">
                  <c:v>54.38</c:v>
                </c:pt>
                <c:pt idx="3">
                  <c:v>25.62</c:v>
                </c:pt>
                <c:pt idx="4">
                  <c:v>26.78</c:v>
                </c:pt>
              </c:numCache>
            </c:numRef>
          </c:val>
          <c:extLst>
            <c:ext xmlns:c16="http://schemas.microsoft.com/office/drawing/2014/chart" uri="{C3380CC4-5D6E-409C-BE32-E72D297353CC}">
              <c16:uniqueId val="{00000000-FC2E-4C25-988E-C14B46C1F791}"/>
            </c:ext>
          </c:extLst>
        </c:ser>
        <c:dLbls>
          <c:showLegendKey val="0"/>
          <c:showVal val="0"/>
          <c:showCatName val="0"/>
          <c:showSerName val="0"/>
          <c:showPercent val="0"/>
          <c:showBubbleSize val="0"/>
        </c:dLbls>
        <c:gapWidth val="150"/>
        <c:axId val="150513536"/>
        <c:axId val="15051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extLst>
            <c:ext xmlns:c16="http://schemas.microsoft.com/office/drawing/2014/chart" uri="{C3380CC4-5D6E-409C-BE32-E72D297353CC}">
              <c16:uniqueId val="{00000001-FC2E-4C25-988E-C14B46C1F791}"/>
            </c:ext>
          </c:extLst>
        </c:ser>
        <c:dLbls>
          <c:showLegendKey val="0"/>
          <c:showVal val="0"/>
          <c:showCatName val="0"/>
          <c:showSerName val="0"/>
          <c:showPercent val="0"/>
          <c:showBubbleSize val="0"/>
        </c:dLbls>
        <c:marker val="1"/>
        <c:smooth val="0"/>
        <c:axId val="150513536"/>
        <c:axId val="150519808"/>
      </c:lineChart>
      <c:dateAx>
        <c:axId val="150513536"/>
        <c:scaling>
          <c:orientation val="minMax"/>
        </c:scaling>
        <c:delete val="1"/>
        <c:axPos val="b"/>
        <c:numFmt formatCode="ge" sourceLinked="1"/>
        <c:majorTickMark val="none"/>
        <c:minorTickMark val="none"/>
        <c:tickLblPos val="none"/>
        <c:crossAx val="150519808"/>
        <c:crosses val="autoZero"/>
        <c:auto val="1"/>
        <c:lblOffset val="100"/>
        <c:baseTimeUnit val="years"/>
      </c:dateAx>
      <c:valAx>
        <c:axId val="15051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84.16</c:v>
                </c:pt>
                <c:pt idx="1">
                  <c:v>84.51</c:v>
                </c:pt>
                <c:pt idx="2">
                  <c:v>88.3</c:v>
                </c:pt>
                <c:pt idx="3">
                  <c:v>91.68</c:v>
                </c:pt>
                <c:pt idx="4">
                  <c:v>95.93</c:v>
                </c:pt>
              </c:numCache>
            </c:numRef>
          </c:val>
          <c:extLst>
            <c:ext xmlns:c16="http://schemas.microsoft.com/office/drawing/2014/chart" uri="{C3380CC4-5D6E-409C-BE32-E72D297353CC}">
              <c16:uniqueId val="{00000000-F905-4470-A074-F7E962410F01}"/>
            </c:ext>
          </c:extLst>
        </c:ser>
        <c:dLbls>
          <c:showLegendKey val="0"/>
          <c:showVal val="0"/>
          <c:showCatName val="0"/>
          <c:showSerName val="0"/>
          <c:showPercent val="0"/>
          <c:showBubbleSize val="0"/>
        </c:dLbls>
        <c:gapWidth val="150"/>
        <c:axId val="148828928"/>
        <c:axId val="1488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05-4470-A074-F7E962410F01}"/>
            </c:ext>
          </c:extLst>
        </c:ser>
        <c:dLbls>
          <c:showLegendKey val="0"/>
          <c:showVal val="0"/>
          <c:showCatName val="0"/>
          <c:showSerName val="0"/>
          <c:showPercent val="0"/>
          <c:showBubbleSize val="0"/>
        </c:dLbls>
        <c:marker val="1"/>
        <c:smooth val="0"/>
        <c:axId val="148828928"/>
        <c:axId val="148830848"/>
      </c:lineChart>
      <c:dateAx>
        <c:axId val="148828928"/>
        <c:scaling>
          <c:orientation val="minMax"/>
        </c:scaling>
        <c:delete val="1"/>
        <c:axPos val="b"/>
        <c:numFmt formatCode="ge" sourceLinked="1"/>
        <c:majorTickMark val="none"/>
        <c:minorTickMark val="none"/>
        <c:tickLblPos val="none"/>
        <c:crossAx val="148830848"/>
        <c:crosses val="autoZero"/>
        <c:auto val="1"/>
        <c:lblOffset val="100"/>
        <c:baseTimeUnit val="years"/>
      </c:dateAx>
      <c:valAx>
        <c:axId val="1488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A3-4CC3-A787-B0DB76F89582}"/>
            </c:ext>
          </c:extLst>
        </c:ser>
        <c:dLbls>
          <c:showLegendKey val="0"/>
          <c:showVal val="0"/>
          <c:showCatName val="0"/>
          <c:showSerName val="0"/>
          <c:showPercent val="0"/>
          <c:showBubbleSize val="0"/>
        </c:dLbls>
        <c:gapWidth val="150"/>
        <c:axId val="148877696"/>
        <c:axId val="1488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A3-4CC3-A787-B0DB76F89582}"/>
            </c:ext>
          </c:extLst>
        </c:ser>
        <c:dLbls>
          <c:showLegendKey val="0"/>
          <c:showVal val="0"/>
          <c:showCatName val="0"/>
          <c:showSerName val="0"/>
          <c:showPercent val="0"/>
          <c:showBubbleSize val="0"/>
        </c:dLbls>
        <c:marker val="1"/>
        <c:smooth val="0"/>
        <c:axId val="148877696"/>
        <c:axId val="148879616"/>
      </c:lineChart>
      <c:dateAx>
        <c:axId val="148877696"/>
        <c:scaling>
          <c:orientation val="minMax"/>
        </c:scaling>
        <c:delete val="1"/>
        <c:axPos val="b"/>
        <c:numFmt formatCode="ge" sourceLinked="1"/>
        <c:majorTickMark val="none"/>
        <c:minorTickMark val="none"/>
        <c:tickLblPos val="none"/>
        <c:crossAx val="148879616"/>
        <c:crosses val="autoZero"/>
        <c:auto val="1"/>
        <c:lblOffset val="100"/>
        <c:baseTimeUnit val="years"/>
      </c:dateAx>
      <c:valAx>
        <c:axId val="1488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7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DA-4CAF-94E4-5BB5FF07FFF5}"/>
            </c:ext>
          </c:extLst>
        </c:ser>
        <c:dLbls>
          <c:showLegendKey val="0"/>
          <c:showVal val="0"/>
          <c:showCatName val="0"/>
          <c:showSerName val="0"/>
          <c:showPercent val="0"/>
          <c:showBubbleSize val="0"/>
        </c:dLbls>
        <c:gapWidth val="150"/>
        <c:axId val="149049344"/>
        <c:axId val="14905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DA-4CAF-94E4-5BB5FF07FFF5}"/>
            </c:ext>
          </c:extLst>
        </c:ser>
        <c:dLbls>
          <c:showLegendKey val="0"/>
          <c:showVal val="0"/>
          <c:showCatName val="0"/>
          <c:showSerName val="0"/>
          <c:showPercent val="0"/>
          <c:showBubbleSize val="0"/>
        </c:dLbls>
        <c:marker val="1"/>
        <c:smooth val="0"/>
        <c:axId val="149049344"/>
        <c:axId val="149051264"/>
      </c:lineChart>
      <c:dateAx>
        <c:axId val="149049344"/>
        <c:scaling>
          <c:orientation val="minMax"/>
        </c:scaling>
        <c:delete val="1"/>
        <c:axPos val="b"/>
        <c:numFmt formatCode="ge" sourceLinked="1"/>
        <c:majorTickMark val="none"/>
        <c:minorTickMark val="none"/>
        <c:tickLblPos val="none"/>
        <c:crossAx val="149051264"/>
        <c:crosses val="autoZero"/>
        <c:auto val="1"/>
        <c:lblOffset val="100"/>
        <c:baseTimeUnit val="years"/>
      </c:dateAx>
      <c:valAx>
        <c:axId val="14905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4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9D-4527-883B-E432A47351F8}"/>
            </c:ext>
          </c:extLst>
        </c:ser>
        <c:dLbls>
          <c:showLegendKey val="0"/>
          <c:showVal val="0"/>
          <c:showCatName val="0"/>
          <c:showSerName val="0"/>
          <c:showPercent val="0"/>
          <c:showBubbleSize val="0"/>
        </c:dLbls>
        <c:gapWidth val="150"/>
        <c:axId val="150147072"/>
        <c:axId val="15014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9D-4527-883B-E432A47351F8}"/>
            </c:ext>
          </c:extLst>
        </c:ser>
        <c:dLbls>
          <c:showLegendKey val="0"/>
          <c:showVal val="0"/>
          <c:showCatName val="0"/>
          <c:showSerName val="0"/>
          <c:showPercent val="0"/>
          <c:showBubbleSize val="0"/>
        </c:dLbls>
        <c:marker val="1"/>
        <c:smooth val="0"/>
        <c:axId val="150147072"/>
        <c:axId val="150148992"/>
      </c:lineChart>
      <c:dateAx>
        <c:axId val="150147072"/>
        <c:scaling>
          <c:orientation val="minMax"/>
        </c:scaling>
        <c:delete val="1"/>
        <c:axPos val="b"/>
        <c:numFmt formatCode="ge" sourceLinked="1"/>
        <c:majorTickMark val="none"/>
        <c:minorTickMark val="none"/>
        <c:tickLblPos val="none"/>
        <c:crossAx val="150148992"/>
        <c:crosses val="autoZero"/>
        <c:auto val="1"/>
        <c:lblOffset val="100"/>
        <c:baseTimeUnit val="years"/>
      </c:dateAx>
      <c:valAx>
        <c:axId val="15014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B4-4CC2-8A09-E35E181B9760}"/>
            </c:ext>
          </c:extLst>
        </c:ser>
        <c:dLbls>
          <c:showLegendKey val="0"/>
          <c:showVal val="0"/>
          <c:showCatName val="0"/>
          <c:showSerName val="0"/>
          <c:showPercent val="0"/>
          <c:showBubbleSize val="0"/>
        </c:dLbls>
        <c:gapWidth val="150"/>
        <c:axId val="150171008"/>
        <c:axId val="15017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B4-4CC2-8A09-E35E181B9760}"/>
            </c:ext>
          </c:extLst>
        </c:ser>
        <c:dLbls>
          <c:showLegendKey val="0"/>
          <c:showVal val="0"/>
          <c:showCatName val="0"/>
          <c:showSerName val="0"/>
          <c:showPercent val="0"/>
          <c:showBubbleSize val="0"/>
        </c:dLbls>
        <c:marker val="1"/>
        <c:smooth val="0"/>
        <c:axId val="150171008"/>
        <c:axId val="150173184"/>
      </c:lineChart>
      <c:dateAx>
        <c:axId val="150171008"/>
        <c:scaling>
          <c:orientation val="minMax"/>
        </c:scaling>
        <c:delete val="1"/>
        <c:axPos val="b"/>
        <c:numFmt formatCode="ge" sourceLinked="1"/>
        <c:majorTickMark val="none"/>
        <c:minorTickMark val="none"/>
        <c:tickLblPos val="none"/>
        <c:crossAx val="150173184"/>
        <c:crosses val="autoZero"/>
        <c:auto val="1"/>
        <c:lblOffset val="100"/>
        <c:baseTimeUnit val="years"/>
      </c:dateAx>
      <c:valAx>
        <c:axId val="1501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107.51</c:v>
                </c:pt>
                <c:pt idx="1">
                  <c:v>100.74</c:v>
                </c:pt>
                <c:pt idx="2">
                  <c:v>143.19999999999999</c:v>
                </c:pt>
                <c:pt idx="3">
                  <c:v>138.18</c:v>
                </c:pt>
                <c:pt idx="4">
                  <c:v>296.06</c:v>
                </c:pt>
              </c:numCache>
            </c:numRef>
          </c:val>
          <c:extLst>
            <c:ext xmlns:c16="http://schemas.microsoft.com/office/drawing/2014/chart" uri="{C3380CC4-5D6E-409C-BE32-E72D297353CC}">
              <c16:uniqueId val="{00000000-433C-4651-A3F1-2170D53AD714}"/>
            </c:ext>
          </c:extLst>
        </c:ser>
        <c:dLbls>
          <c:showLegendKey val="0"/>
          <c:showVal val="0"/>
          <c:showCatName val="0"/>
          <c:showSerName val="0"/>
          <c:showPercent val="0"/>
          <c:showBubbleSize val="0"/>
        </c:dLbls>
        <c:gapWidth val="150"/>
        <c:axId val="150187008"/>
        <c:axId val="1503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extLst>
            <c:ext xmlns:c16="http://schemas.microsoft.com/office/drawing/2014/chart" uri="{C3380CC4-5D6E-409C-BE32-E72D297353CC}">
              <c16:uniqueId val="{00000001-433C-4651-A3F1-2170D53AD714}"/>
            </c:ext>
          </c:extLst>
        </c:ser>
        <c:dLbls>
          <c:showLegendKey val="0"/>
          <c:showVal val="0"/>
          <c:showCatName val="0"/>
          <c:showSerName val="0"/>
          <c:showPercent val="0"/>
          <c:showBubbleSize val="0"/>
        </c:dLbls>
        <c:marker val="1"/>
        <c:smooth val="0"/>
        <c:axId val="150187008"/>
        <c:axId val="150340736"/>
      </c:lineChart>
      <c:dateAx>
        <c:axId val="150187008"/>
        <c:scaling>
          <c:orientation val="minMax"/>
        </c:scaling>
        <c:delete val="1"/>
        <c:axPos val="b"/>
        <c:numFmt formatCode="ge" sourceLinked="1"/>
        <c:majorTickMark val="none"/>
        <c:minorTickMark val="none"/>
        <c:tickLblPos val="none"/>
        <c:crossAx val="150340736"/>
        <c:crosses val="autoZero"/>
        <c:auto val="1"/>
        <c:lblOffset val="100"/>
        <c:baseTimeUnit val="years"/>
      </c:dateAx>
      <c:valAx>
        <c:axId val="1503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8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8.27</c:v>
                </c:pt>
                <c:pt idx="1">
                  <c:v>9.01</c:v>
                </c:pt>
                <c:pt idx="2">
                  <c:v>8.6300000000000008</c:v>
                </c:pt>
                <c:pt idx="3">
                  <c:v>8.92</c:v>
                </c:pt>
                <c:pt idx="4">
                  <c:v>5.4</c:v>
                </c:pt>
              </c:numCache>
            </c:numRef>
          </c:val>
          <c:extLst>
            <c:ext xmlns:c16="http://schemas.microsoft.com/office/drawing/2014/chart" uri="{C3380CC4-5D6E-409C-BE32-E72D297353CC}">
              <c16:uniqueId val="{00000000-DBF6-44C3-B841-1139FE33B155}"/>
            </c:ext>
          </c:extLst>
        </c:ser>
        <c:dLbls>
          <c:showLegendKey val="0"/>
          <c:showVal val="0"/>
          <c:showCatName val="0"/>
          <c:showSerName val="0"/>
          <c:showPercent val="0"/>
          <c:showBubbleSize val="0"/>
        </c:dLbls>
        <c:gapWidth val="150"/>
        <c:axId val="150375040"/>
        <c:axId val="15038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extLst>
            <c:ext xmlns:c16="http://schemas.microsoft.com/office/drawing/2014/chart" uri="{C3380CC4-5D6E-409C-BE32-E72D297353CC}">
              <c16:uniqueId val="{00000001-DBF6-44C3-B841-1139FE33B155}"/>
            </c:ext>
          </c:extLst>
        </c:ser>
        <c:dLbls>
          <c:showLegendKey val="0"/>
          <c:showVal val="0"/>
          <c:showCatName val="0"/>
          <c:showSerName val="0"/>
          <c:showPercent val="0"/>
          <c:showBubbleSize val="0"/>
        </c:dLbls>
        <c:marker val="1"/>
        <c:smooth val="0"/>
        <c:axId val="150375040"/>
        <c:axId val="150381312"/>
      </c:lineChart>
      <c:dateAx>
        <c:axId val="150375040"/>
        <c:scaling>
          <c:orientation val="minMax"/>
        </c:scaling>
        <c:delete val="1"/>
        <c:axPos val="b"/>
        <c:numFmt formatCode="ge" sourceLinked="1"/>
        <c:majorTickMark val="none"/>
        <c:minorTickMark val="none"/>
        <c:tickLblPos val="none"/>
        <c:crossAx val="150381312"/>
        <c:crosses val="autoZero"/>
        <c:auto val="1"/>
        <c:lblOffset val="100"/>
        <c:baseTimeUnit val="years"/>
      </c:dateAx>
      <c:valAx>
        <c:axId val="15038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7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1002.82</c:v>
                </c:pt>
                <c:pt idx="1">
                  <c:v>903.74</c:v>
                </c:pt>
                <c:pt idx="2">
                  <c:v>936.02</c:v>
                </c:pt>
                <c:pt idx="3">
                  <c:v>911.6</c:v>
                </c:pt>
                <c:pt idx="4">
                  <c:v>1480.02</c:v>
                </c:pt>
              </c:numCache>
            </c:numRef>
          </c:val>
          <c:extLst>
            <c:ext xmlns:c16="http://schemas.microsoft.com/office/drawing/2014/chart" uri="{C3380CC4-5D6E-409C-BE32-E72D297353CC}">
              <c16:uniqueId val="{00000000-BEBA-44FD-B04C-CE587FDE784A}"/>
            </c:ext>
          </c:extLst>
        </c:ser>
        <c:dLbls>
          <c:showLegendKey val="0"/>
          <c:showVal val="0"/>
          <c:showCatName val="0"/>
          <c:showSerName val="0"/>
          <c:showPercent val="0"/>
          <c:showBubbleSize val="0"/>
        </c:dLbls>
        <c:gapWidth val="150"/>
        <c:axId val="150407808"/>
        <c:axId val="1504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extLst>
            <c:ext xmlns:c16="http://schemas.microsoft.com/office/drawing/2014/chart" uri="{C3380CC4-5D6E-409C-BE32-E72D297353CC}">
              <c16:uniqueId val="{00000001-BEBA-44FD-B04C-CE587FDE784A}"/>
            </c:ext>
          </c:extLst>
        </c:ser>
        <c:dLbls>
          <c:showLegendKey val="0"/>
          <c:showVal val="0"/>
          <c:showCatName val="0"/>
          <c:showSerName val="0"/>
          <c:showPercent val="0"/>
          <c:showBubbleSize val="0"/>
        </c:dLbls>
        <c:marker val="1"/>
        <c:smooth val="0"/>
        <c:axId val="150407808"/>
        <c:axId val="150455040"/>
      </c:lineChart>
      <c:dateAx>
        <c:axId val="150407808"/>
        <c:scaling>
          <c:orientation val="minMax"/>
        </c:scaling>
        <c:delete val="1"/>
        <c:axPos val="b"/>
        <c:numFmt formatCode="ge" sourceLinked="1"/>
        <c:majorTickMark val="none"/>
        <c:minorTickMark val="none"/>
        <c:tickLblPos val="none"/>
        <c:crossAx val="150455040"/>
        <c:crosses val="autoZero"/>
        <c:auto val="1"/>
        <c:lblOffset val="100"/>
        <c:baseTimeUnit val="years"/>
      </c:dateAx>
      <c:valAx>
        <c:axId val="1504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0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沖縄県　うるま市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122099</v>
      </c>
      <c r="AM8" s="47"/>
      <c r="AN8" s="47"/>
      <c r="AO8" s="47"/>
      <c r="AP8" s="47"/>
      <c r="AQ8" s="47"/>
      <c r="AR8" s="47"/>
      <c r="AS8" s="47"/>
      <c r="AT8" s="43">
        <f>データ!S6</f>
        <v>87.01</v>
      </c>
      <c r="AU8" s="43"/>
      <c r="AV8" s="43"/>
      <c r="AW8" s="43"/>
      <c r="AX8" s="43"/>
      <c r="AY8" s="43"/>
      <c r="AZ8" s="43"/>
      <c r="BA8" s="43"/>
      <c r="BB8" s="43">
        <f>データ!T6</f>
        <v>1403.28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0.38</v>
      </c>
      <c r="Q10" s="43"/>
      <c r="R10" s="43"/>
      <c r="S10" s="43"/>
      <c r="T10" s="43"/>
      <c r="U10" s="43"/>
      <c r="V10" s="43"/>
      <c r="W10" s="43">
        <f>データ!P6</f>
        <v>100</v>
      </c>
      <c r="X10" s="43"/>
      <c r="Y10" s="43"/>
      <c r="Z10" s="43"/>
      <c r="AA10" s="43"/>
      <c r="AB10" s="43"/>
      <c r="AC10" s="43"/>
      <c r="AD10" s="47">
        <f>データ!Q6</f>
        <v>1144</v>
      </c>
      <c r="AE10" s="47"/>
      <c r="AF10" s="47"/>
      <c r="AG10" s="47"/>
      <c r="AH10" s="47"/>
      <c r="AI10" s="47"/>
      <c r="AJ10" s="47"/>
      <c r="AK10" s="2"/>
      <c r="AL10" s="47">
        <f>データ!U6</f>
        <v>463</v>
      </c>
      <c r="AM10" s="47"/>
      <c r="AN10" s="47"/>
      <c r="AO10" s="47"/>
      <c r="AP10" s="47"/>
      <c r="AQ10" s="47"/>
      <c r="AR10" s="47"/>
      <c r="AS10" s="47"/>
      <c r="AT10" s="43">
        <f>データ!V6</f>
        <v>0.27</v>
      </c>
      <c r="AU10" s="43"/>
      <c r="AV10" s="43"/>
      <c r="AW10" s="43"/>
      <c r="AX10" s="43"/>
      <c r="AY10" s="43"/>
      <c r="AZ10" s="43"/>
      <c r="BA10" s="43"/>
      <c r="BB10" s="43">
        <f>データ!W6</f>
        <v>1714.81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472131</v>
      </c>
      <c r="D6" s="31">
        <f t="shared" si="3"/>
        <v>47</v>
      </c>
      <c r="E6" s="31">
        <f t="shared" si="3"/>
        <v>17</v>
      </c>
      <c r="F6" s="31">
        <f t="shared" si="3"/>
        <v>5</v>
      </c>
      <c r="G6" s="31">
        <f t="shared" si="3"/>
        <v>0</v>
      </c>
      <c r="H6" s="31" t="str">
        <f t="shared" si="3"/>
        <v>沖縄県　うるま市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0.38</v>
      </c>
      <c r="P6" s="32">
        <f t="shared" si="3"/>
        <v>100</v>
      </c>
      <c r="Q6" s="32">
        <f t="shared" si="3"/>
        <v>1144</v>
      </c>
      <c r="R6" s="32">
        <f t="shared" si="3"/>
        <v>122099</v>
      </c>
      <c r="S6" s="32">
        <f t="shared" si="3"/>
        <v>87.01</v>
      </c>
      <c r="T6" s="32">
        <f t="shared" si="3"/>
        <v>1403.28</v>
      </c>
      <c r="U6" s="32">
        <f t="shared" si="3"/>
        <v>463</v>
      </c>
      <c r="V6" s="32">
        <f t="shared" si="3"/>
        <v>0.27</v>
      </c>
      <c r="W6" s="32">
        <f t="shared" si="3"/>
        <v>1714.81</v>
      </c>
      <c r="X6" s="33">
        <f>IF(X7="",NA(),X7)</f>
        <v>84.16</v>
      </c>
      <c r="Y6" s="33">
        <f t="shared" ref="Y6:AG6" si="4">IF(Y7="",NA(),Y7)</f>
        <v>84.51</v>
      </c>
      <c r="Z6" s="33">
        <f t="shared" si="4"/>
        <v>88.3</v>
      </c>
      <c r="AA6" s="33">
        <f t="shared" si="4"/>
        <v>91.68</v>
      </c>
      <c r="AB6" s="33">
        <f t="shared" si="4"/>
        <v>95.93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107.51</v>
      </c>
      <c r="BF6" s="33">
        <f t="shared" ref="BF6:BN6" si="7">IF(BF7="",NA(),BF7)</f>
        <v>100.74</v>
      </c>
      <c r="BG6" s="33">
        <f t="shared" si="7"/>
        <v>143.19999999999999</v>
      </c>
      <c r="BH6" s="33">
        <f t="shared" si="7"/>
        <v>138.18</v>
      </c>
      <c r="BI6" s="33">
        <f t="shared" si="7"/>
        <v>296.06</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8.27</v>
      </c>
      <c r="BQ6" s="33">
        <f t="shared" ref="BQ6:BY6" si="8">IF(BQ7="",NA(),BQ7)</f>
        <v>9.01</v>
      </c>
      <c r="BR6" s="33">
        <f t="shared" si="8"/>
        <v>8.6300000000000008</v>
      </c>
      <c r="BS6" s="33">
        <f t="shared" si="8"/>
        <v>8.92</v>
      </c>
      <c r="BT6" s="33">
        <f t="shared" si="8"/>
        <v>5.4</v>
      </c>
      <c r="BU6" s="33">
        <f t="shared" si="8"/>
        <v>42.13</v>
      </c>
      <c r="BV6" s="33">
        <f t="shared" si="8"/>
        <v>42.48</v>
      </c>
      <c r="BW6" s="33">
        <f t="shared" si="8"/>
        <v>41.04</v>
      </c>
      <c r="BX6" s="33">
        <f t="shared" si="8"/>
        <v>41.08</v>
      </c>
      <c r="BY6" s="33">
        <f t="shared" si="8"/>
        <v>41.34</v>
      </c>
      <c r="BZ6" s="32" t="str">
        <f>IF(BZ7="","",IF(BZ7="-","【-】","【"&amp;SUBSTITUTE(TEXT(BZ7,"#,##0.00"),"-","△")&amp;"】"))</f>
        <v>【52.78】</v>
      </c>
      <c r="CA6" s="33">
        <f>IF(CA7="",NA(),CA7)</f>
        <v>1002.82</v>
      </c>
      <c r="CB6" s="33">
        <f t="shared" ref="CB6:CJ6" si="9">IF(CB7="",NA(),CB7)</f>
        <v>903.74</v>
      </c>
      <c r="CC6" s="33">
        <f t="shared" si="9"/>
        <v>936.02</v>
      </c>
      <c r="CD6" s="33">
        <f t="shared" si="9"/>
        <v>911.6</v>
      </c>
      <c r="CE6" s="33">
        <f t="shared" si="9"/>
        <v>1480.02</v>
      </c>
      <c r="CF6" s="33">
        <f t="shared" si="9"/>
        <v>348.41</v>
      </c>
      <c r="CG6" s="33">
        <f t="shared" si="9"/>
        <v>343.8</v>
      </c>
      <c r="CH6" s="33">
        <f t="shared" si="9"/>
        <v>357.08</v>
      </c>
      <c r="CI6" s="33">
        <f t="shared" si="9"/>
        <v>378.08</v>
      </c>
      <c r="CJ6" s="33">
        <f t="shared" si="9"/>
        <v>357.49</v>
      </c>
      <c r="CK6" s="32" t="str">
        <f>IF(CK7="","",IF(CK7="-","【-】","【"&amp;SUBSTITUTE(TEXT(CK7,"#,##0.00"),"-","△")&amp;"】"))</f>
        <v>【289.81】</v>
      </c>
      <c r="CL6" s="33">
        <f>IF(CL7="",NA(),CL7)</f>
        <v>17.84</v>
      </c>
      <c r="CM6" s="33">
        <f t="shared" ref="CM6:CU6" si="10">IF(CM7="",NA(),CM7)</f>
        <v>18.670000000000002</v>
      </c>
      <c r="CN6" s="33">
        <f t="shared" si="10"/>
        <v>17.43</v>
      </c>
      <c r="CO6" s="33">
        <f t="shared" si="10"/>
        <v>17.010000000000002</v>
      </c>
      <c r="CP6" s="33">
        <f t="shared" si="10"/>
        <v>15.77</v>
      </c>
      <c r="CQ6" s="33">
        <f t="shared" si="10"/>
        <v>46.85</v>
      </c>
      <c r="CR6" s="33">
        <f t="shared" si="10"/>
        <v>46.06</v>
      </c>
      <c r="CS6" s="33">
        <f t="shared" si="10"/>
        <v>45.95</v>
      </c>
      <c r="CT6" s="33">
        <f t="shared" si="10"/>
        <v>44.69</v>
      </c>
      <c r="CU6" s="33">
        <f t="shared" si="10"/>
        <v>44.69</v>
      </c>
      <c r="CV6" s="32" t="str">
        <f>IF(CV7="","",IF(CV7="-","【-】","【"&amp;SUBSTITUTE(TEXT(CV7,"#,##0.00"),"-","△")&amp;"】"))</f>
        <v>【52.74】</v>
      </c>
      <c r="CW6" s="33">
        <f>IF(CW7="",NA(),CW7)</f>
        <v>50.37</v>
      </c>
      <c r="CX6" s="33">
        <f t="shared" ref="CX6:DF6" si="11">IF(CX7="",NA(),CX7)</f>
        <v>52.2</v>
      </c>
      <c r="CY6" s="33">
        <f t="shared" si="11"/>
        <v>54.38</v>
      </c>
      <c r="CZ6" s="33">
        <f t="shared" si="11"/>
        <v>25.62</v>
      </c>
      <c r="DA6" s="33">
        <f t="shared" si="11"/>
        <v>26.78</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x14ac:dyDescent="0.15">
      <c r="A7" s="26"/>
      <c r="B7" s="35">
        <v>2015</v>
      </c>
      <c r="C7" s="35">
        <v>472131</v>
      </c>
      <c r="D7" s="35">
        <v>47</v>
      </c>
      <c r="E7" s="35">
        <v>17</v>
      </c>
      <c r="F7" s="35">
        <v>5</v>
      </c>
      <c r="G7" s="35">
        <v>0</v>
      </c>
      <c r="H7" s="35" t="s">
        <v>96</v>
      </c>
      <c r="I7" s="35" t="s">
        <v>97</v>
      </c>
      <c r="J7" s="35" t="s">
        <v>98</v>
      </c>
      <c r="K7" s="35" t="s">
        <v>99</v>
      </c>
      <c r="L7" s="35" t="s">
        <v>100</v>
      </c>
      <c r="M7" s="36" t="s">
        <v>101</v>
      </c>
      <c r="N7" s="36" t="s">
        <v>102</v>
      </c>
      <c r="O7" s="36">
        <v>0.38</v>
      </c>
      <c r="P7" s="36">
        <v>100</v>
      </c>
      <c r="Q7" s="36">
        <v>1144</v>
      </c>
      <c r="R7" s="36">
        <v>122099</v>
      </c>
      <c r="S7" s="36">
        <v>87.01</v>
      </c>
      <c r="T7" s="36">
        <v>1403.28</v>
      </c>
      <c r="U7" s="36">
        <v>463</v>
      </c>
      <c r="V7" s="36">
        <v>0.27</v>
      </c>
      <c r="W7" s="36">
        <v>1714.81</v>
      </c>
      <c r="X7" s="36">
        <v>84.16</v>
      </c>
      <c r="Y7" s="36">
        <v>84.51</v>
      </c>
      <c r="Z7" s="36">
        <v>88.3</v>
      </c>
      <c r="AA7" s="36">
        <v>91.68</v>
      </c>
      <c r="AB7" s="36">
        <v>95.93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107.51</v>
      </c>
      <c r="BF7" s="36">
        <v>100.74</v>
      </c>
      <c r="BG7" s="36">
        <v>143.19999999999999</v>
      </c>
      <c r="BH7" s="36">
        <v>138.18</v>
      </c>
      <c r="BI7" s="36">
        <v>296.06</v>
      </c>
      <c r="BJ7" s="36">
        <v>1224.75</v>
      </c>
      <c r="BK7" s="36">
        <v>1144.05</v>
      </c>
      <c r="BL7" s="36">
        <v>1117.1099999999999</v>
      </c>
      <c r="BM7" s="36">
        <v>1161.05</v>
      </c>
      <c r="BN7" s="36">
        <v>979.89</v>
      </c>
      <c r="BO7" s="36">
        <v>1015.77</v>
      </c>
      <c r="BP7" s="36">
        <v>8.27</v>
      </c>
      <c r="BQ7" s="36">
        <v>9.01</v>
      </c>
      <c r="BR7" s="36">
        <v>8.6300000000000008</v>
      </c>
      <c r="BS7" s="36">
        <v>8.92</v>
      </c>
      <c r="BT7" s="36">
        <v>5.4</v>
      </c>
      <c r="BU7" s="36">
        <v>42.13</v>
      </c>
      <c r="BV7" s="36">
        <v>42.48</v>
      </c>
      <c r="BW7" s="36">
        <v>41.04</v>
      </c>
      <c r="BX7" s="36">
        <v>41.08</v>
      </c>
      <c r="BY7" s="36">
        <v>41.34</v>
      </c>
      <c r="BZ7" s="36">
        <v>52.78</v>
      </c>
      <c r="CA7" s="36">
        <v>1002.82</v>
      </c>
      <c r="CB7" s="36">
        <v>903.74</v>
      </c>
      <c r="CC7" s="36">
        <v>936.02</v>
      </c>
      <c r="CD7" s="36">
        <v>911.6</v>
      </c>
      <c r="CE7" s="36">
        <v>1480.02</v>
      </c>
      <c r="CF7" s="36">
        <v>348.41</v>
      </c>
      <c r="CG7" s="36">
        <v>343.8</v>
      </c>
      <c r="CH7" s="36">
        <v>357.08</v>
      </c>
      <c r="CI7" s="36">
        <v>378.08</v>
      </c>
      <c r="CJ7" s="36">
        <v>357.49</v>
      </c>
      <c r="CK7" s="36">
        <v>289.81</v>
      </c>
      <c r="CL7" s="36">
        <v>17.84</v>
      </c>
      <c r="CM7" s="36">
        <v>18.670000000000002</v>
      </c>
      <c r="CN7" s="36">
        <v>17.43</v>
      </c>
      <c r="CO7" s="36">
        <v>17.010000000000002</v>
      </c>
      <c r="CP7" s="36">
        <v>15.77</v>
      </c>
      <c r="CQ7" s="36">
        <v>46.85</v>
      </c>
      <c r="CR7" s="36">
        <v>46.06</v>
      </c>
      <c r="CS7" s="36">
        <v>45.95</v>
      </c>
      <c r="CT7" s="36">
        <v>44.69</v>
      </c>
      <c r="CU7" s="36">
        <v>44.69</v>
      </c>
      <c r="CV7" s="36">
        <v>52.74</v>
      </c>
      <c r="CW7" s="36">
        <v>50.37</v>
      </c>
      <c r="CX7" s="36">
        <v>52.2</v>
      </c>
      <c r="CY7" s="36">
        <v>54.38</v>
      </c>
      <c r="CZ7" s="36">
        <v>25.62</v>
      </c>
      <c r="DA7" s="36">
        <v>26.78</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2017-02-08T03:16:59Z</dcterms:created>
  <dcterms:modified xsi:type="dcterms:W3CDTF">2017-02-13T06:48:31Z</dcterms:modified>
  <cp:category/>
</cp:coreProperties>
</file>