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120" windowWidth="14940" windowHeight="781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<sst xmlns="http://schemas.openxmlformats.org/spreadsheetml/2006/main" count="230" uniqueCount="111">
  <si>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</si>
  <si>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</si>
  <si>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</si>
  <si>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</si>
  <si>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</si>
  <si>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</si>
  <si>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</si>
  <si>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</si>
  <si>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</si>
  <si>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</si>
  <si>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</si>
  <si>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</si>
  <si>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</si>
  <si>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</si>
  <si>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</si>
  <si>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</si>
  <si>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</si>
  <si>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</si>
  <si>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</si>
  <si>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</si>
  <si>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</si>
  <si>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</si>
  <si>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</si>
  <si>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</si>
  <si>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</si>
  <si>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</si>
  <si>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</si>
  <si>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</si>
  <si>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</si>
  <si>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</si>
  <si>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</si>
  <si>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</si>
  <si>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</si>
  <si>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</si>
  <si>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</si>
  <si>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</si>
  <si>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</si>
  <si>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</si>
  <si>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</si>
  <si>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</si>
  <si>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</si>
  <si>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</si>
  <si>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</si>
  <si>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</si>
  <si>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</si>
  <si>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</si>
  <si>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</si>
  <si>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</si>
  <si>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</si>
  <si>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</si>
  <si>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</si>
  <si>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</si>
  <si>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</si>
  <si>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</si>
  <si>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</si>
  <si>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</si>
  <si>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</si>
  <si>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</si>
  <si>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</si>
  <si>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</si>
  <si>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</si>
  <si>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</si>
  <si>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</si>
  <si>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</si>
  <si>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</si>
  <si>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</si>
  <si>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</si>
  <si>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</si>
  <si>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</si>
  <si>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</si>
  <si>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</si>
  <si>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</si>
  <si>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</si>
  <si>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</si>
  <si>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</si>
  <si>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</si>
  <si>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</si>
  <si>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</si>
  <si>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</si>
  <si>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</si>
  <si>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</si>
  <si>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</si>
  <si>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</si>
  <si>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</si>
  <si>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</si>
  <si>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</si>
  <si>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</si>
  <si>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</si>
  <si>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</si>
  <si>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</si>
  <si>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</si>
  <si>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</si>
  <si>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</si>
  <si>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</si>
  <si>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</si>
  <si>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</si>
  <si>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豊見城市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</si>
  <si>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</si>
  <si>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</si>
  <si>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</si>
  <si>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</si>
  <si>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</si>
  <si>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</si>
  <si>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</si>
  <si>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</si>
  <si>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</si>
  <si>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</si>
  <si>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</si>
  <si>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が対前年度12.81ポイント減となったが､これは､一般会計繰入基準外の繰入は既に黒字の収益勘定にせず施設整備に係る資本勘定への繰出しとして見直し、整理したことによるもので、実質的に悪化している訳ではありません。収益的収支差引は､人口増加等に相まって､黒字（平成27年度決算の場合97百万）を続けていますので、収益的収支比率も上昇して行くものと見込まれます。とはいえ、地方債償還金を考慮したこの収益的収支比率が未だ100％にはほど遠いのが現状です。
　④料金収入に対する起債残高の割合も減少傾向にありますが､下水道事業が他府県・他団体より遅れて始まり、未だ整備途上にあることから、今後の類似団体比較では、高めになるものと想定されます。
　⑤の経費回収率は、徐々に改善しているとはいえ、まだ類似団体平均に及びません。
　⑥の汚水処理原価は、類似団体平均を下回るとはいえ、流域下水道が処理単価を据え置いている事情によるものに過ぎず､近く、この引上げが見込まれることから、このままでは、使用料単価とのバランスが取れないこととなることが懸念されます。
　⑦施設利用率は、処理場を持つ下水道事業の指標です。当市は処理場を持たないため、この指標は該当がありません。
　⑧水洗化率は、類似団体平均を約11ポイント下回ります。未だ整備途上にあることと人口増加が続いていることなどから水洗化率には､ほとんど動きはありません。公共水域の保全のため、引き続き､接続促進に努めることが肝要です。</t>
    <rPh sb="10" eb="11">
      <t>タイ</t>
    </rPh>
    <rPh sb="11" eb="14">
      <t>ゼンネンド</t>
    </rPh>
    <rPh sb="23" eb="24">
      <t>ゲン</t>
    </rPh>
    <rPh sb="34" eb="36">
      <t>イッパン</t>
    </rPh>
    <rPh sb="36" eb="38">
      <t>カイケイ</t>
    </rPh>
    <rPh sb="38" eb="40">
      <t>クリイレ</t>
    </rPh>
    <rPh sb="40" eb="42">
      <t>キジュン</t>
    </rPh>
    <rPh sb="42" eb="43">
      <t>ガイ</t>
    </rPh>
    <rPh sb="44" eb="46">
      <t>クリイレ</t>
    </rPh>
    <rPh sb="47" eb="48">
      <t>スデ</t>
    </rPh>
    <rPh sb="49" eb="51">
      <t>クロジ</t>
    </rPh>
    <rPh sb="52" eb="54">
      <t>シュウエキ</t>
    </rPh>
    <rPh sb="54" eb="56">
      <t>カンジョウ</t>
    </rPh>
    <rPh sb="59" eb="61">
      <t>シセツ</t>
    </rPh>
    <rPh sb="61" eb="63">
      <t>セイビ</t>
    </rPh>
    <rPh sb="64" eb="65">
      <t>カカ</t>
    </rPh>
    <rPh sb="72" eb="74">
      <t>クリダ</t>
    </rPh>
    <rPh sb="82" eb="84">
      <t>セイリ</t>
    </rPh>
    <rPh sb="95" eb="97">
      <t>ジッシツ</t>
    </rPh>
    <rPh sb="97" eb="98">
      <t>マト</t>
    </rPh>
    <rPh sb="99" eb="101">
      <t>アッカ</t>
    </rPh>
    <rPh sb="105" eb="106">
      <t>ワケ</t>
    </rPh>
    <rPh sb="114" eb="117">
      <t>シュウエキテキ</t>
    </rPh>
    <rPh sb="117" eb="119">
      <t>シュウシ</t>
    </rPh>
    <rPh sb="119" eb="121">
      <t>サシヒキ</t>
    </rPh>
    <rPh sb="134" eb="136">
      <t>クロジ</t>
    </rPh>
    <rPh sb="137" eb="139">
      <t>ヘイセイ</t>
    </rPh>
    <rPh sb="141" eb="143">
      <t>ネンド</t>
    </rPh>
    <rPh sb="143" eb="145">
      <t>ケッサン</t>
    </rPh>
    <rPh sb="146" eb="148">
      <t>バアイ</t>
    </rPh>
    <rPh sb="150" eb="152">
      <t>ヒャクマン</t>
    </rPh>
    <rPh sb="154" eb="155">
      <t>ツヅ</t>
    </rPh>
    <rPh sb="163" eb="166">
      <t>シュウエキテキ</t>
    </rPh>
    <rPh sb="166" eb="168">
      <t>シュウシ</t>
    </rPh>
    <rPh sb="168" eb="170">
      <t>ヒリツ</t>
    </rPh>
    <rPh sb="171" eb="173">
      <t>ジョウショウ</t>
    </rPh>
    <rPh sb="175" eb="176">
      <t>ユ</t>
    </rPh>
    <rPh sb="180" eb="182">
      <t>ミコ</t>
    </rPh>
    <rPh sb="192" eb="194">
      <t>チホウ</t>
    </rPh>
    <rPh sb="194" eb="195">
      <t>サイ</t>
    </rPh>
    <rPh sb="195" eb="198">
      <t>ショウカンキン</t>
    </rPh>
    <rPh sb="199" eb="201">
      <t>コウリョ</t>
    </rPh>
    <rPh sb="205" eb="207">
      <t>シュウエキ</t>
    </rPh>
    <rPh sb="207" eb="208">
      <t>マト</t>
    </rPh>
    <rPh sb="208" eb="210">
      <t>シュウシ</t>
    </rPh>
    <rPh sb="210" eb="212">
      <t>ヒリツ</t>
    </rPh>
    <rPh sb="213" eb="214">
      <t>イマ</t>
    </rPh>
    <rPh sb="227" eb="229">
      <t>ゲンジョウ</t>
    </rPh>
    <rPh sb="235" eb="237">
      <t>リョウキン</t>
    </rPh>
    <rPh sb="237" eb="239">
      <t>シュウニュウ</t>
    </rPh>
    <rPh sb="240" eb="241">
      <t>タイ</t>
    </rPh>
    <rPh sb="243" eb="245">
      <t>キサイ</t>
    </rPh>
    <rPh sb="245" eb="247">
      <t>ザンダカ</t>
    </rPh>
    <rPh sb="248" eb="250">
      <t>ワリアイ</t>
    </rPh>
    <rPh sb="251" eb="253">
      <t>ゲンショウ</t>
    </rPh>
    <rPh sb="253" eb="255">
      <t>ケイコウ</t>
    </rPh>
    <rPh sb="262" eb="265">
      <t>ゲスイドウ</t>
    </rPh>
    <rPh sb="265" eb="267">
      <t>ジギョウ</t>
    </rPh>
    <rPh sb="268" eb="269">
      <t>タ</t>
    </rPh>
    <rPh sb="269" eb="271">
      <t>フケン</t>
    </rPh>
    <rPh sb="272" eb="273">
      <t>タ</t>
    </rPh>
    <rPh sb="273" eb="275">
      <t>ダンタイ</t>
    </rPh>
    <rPh sb="277" eb="278">
      <t>オク</t>
    </rPh>
    <rPh sb="280" eb="281">
      <t>ハジ</t>
    </rPh>
    <rPh sb="284" eb="285">
      <t>イマ</t>
    </rPh>
    <rPh sb="286" eb="288">
      <t>セイビ</t>
    </rPh>
    <rPh sb="288" eb="290">
      <t>トジョウ</t>
    </rPh>
    <rPh sb="298" eb="300">
      <t>コンゴ</t>
    </rPh>
    <rPh sb="301" eb="303">
      <t>ルイジ</t>
    </rPh>
    <rPh sb="303" eb="305">
      <t>ダンタイ</t>
    </rPh>
    <rPh sb="305" eb="307">
      <t>ヒカク</t>
    </rPh>
    <rPh sb="310" eb="311">
      <t>タカ</t>
    </rPh>
    <rPh sb="318" eb="320">
      <t>ソウテイ</t>
    </rPh>
    <rPh sb="336" eb="338">
      <t>ジョジョ</t>
    </rPh>
    <rPh sb="339" eb="341">
      <t>カイゼン</t>
    </rPh>
    <rPh sb="352" eb="354">
      <t>ルイジ</t>
    </rPh>
    <rPh sb="354" eb="356">
      <t>ダンタイ</t>
    </rPh>
    <rPh sb="356" eb="358">
      <t>ヘイキン</t>
    </rPh>
    <rPh sb="359" eb="360">
      <t>オヨ</t>
    </rPh>
    <rPh sb="377" eb="379">
      <t>ルイジ</t>
    </rPh>
    <rPh sb="379" eb="381">
      <t>ダンタイ</t>
    </rPh>
    <rPh sb="381" eb="383">
      <t>ヘイキン</t>
    </rPh>
    <rPh sb="384" eb="386">
      <t>シタマワ</t>
    </rPh>
    <rPh sb="392" eb="394">
      <t>リュウイキ</t>
    </rPh>
    <rPh sb="394" eb="397">
      <t>ゲスイドウ</t>
    </rPh>
    <rPh sb="398" eb="400">
      <t>ショリ</t>
    </rPh>
    <rPh sb="400" eb="402">
      <t>タンカ</t>
    </rPh>
    <rPh sb="403" eb="404">
      <t>ス</t>
    </rPh>
    <rPh sb="405" eb="406">
      <t>オ</t>
    </rPh>
    <rPh sb="410" eb="412">
      <t>ジジョウ</t>
    </rPh>
    <rPh sb="418" eb="419">
      <t>ス</t>
    </rPh>
    <rPh sb="422" eb="423">
      <t>チカ</t>
    </rPh>
    <rPh sb="427" eb="429">
      <t>ヒキア</t>
    </rPh>
    <rPh sb="431" eb="433">
      <t>ミコ</t>
    </rPh>
    <rPh sb="448" eb="451">
      <t>シヨウリョウ</t>
    </rPh>
    <rPh sb="451" eb="453">
      <t>タンカ</t>
    </rPh>
    <rPh sb="460" eb="461">
      <t>ト</t>
    </rPh>
    <rPh sb="472" eb="474">
      <t>ケネン</t>
    </rPh>
    <rPh sb="482" eb="484">
      <t>シセツ</t>
    </rPh>
    <rPh sb="484" eb="487">
      <t>リヨウリツ</t>
    </rPh>
    <rPh sb="506" eb="508">
      <t>トウシ</t>
    </rPh>
    <rPh sb="525" eb="527">
      <t>ガイトウ</t>
    </rPh>
    <rPh sb="537" eb="540">
      <t>スイセンカ</t>
    </rPh>
    <rPh sb="540" eb="541">
      <t>リツ</t>
    </rPh>
    <rPh sb="580" eb="581">
      <t>ツヅ</t>
    </rPh>
    <rPh sb="611" eb="613">
      <t>コウキョウ</t>
    </rPh>
    <rPh sb="613" eb="615">
      <t>スイイキ</t>
    </rPh>
    <rPh sb="616" eb="618">
      <t>ホゼン</t>
    </rPh>
    <rPh sb="622" eb="623">
      <t>ヒ</t>
    </rPh>
    <rPh sb="624" eb="625">
      <t>ツヅ</t>
    </rPh>
    <rPh sb="627" eb="629">
      <t>セツゾク</t>
    </rPh>
    <rPh sb="629" eb="631">
      <t>ソクシン</t>
    </rPh>
    <rPh sb="632" eb="633">
      <t>ツト</t>
    </rPh>
    <rPh sb="638" eb="640">
      <t>カンヨウ</t>
    </rPh>
    <phoneticPr fontId="4"/>
  </si>
  <si>
    <t>　下水道施設を将来も安定的に提供して行くためには、下水道事業の経営が健全に行われなければなりません。そのために、今、最も必要な課題は、やはり、料金水準の適正化にあると考えています。平成31年度からの公営企業法全面適用に向けて、この課題解消に取り組んで行きたいと考えています。</t>
    <rPh sb="1" eb="4">
      <t>ゲスイドウ</t>
    </rPh>
    <rPh sb="4" eb="6">
      <t>シセツ</t>
    </rPh>
    <rPh sb="7" eb="9">
      <t>ショウライ</t>
    </rPh>
    <rPh sb="10" eb="13">
      <t>アンテイテキ</t>
    </rPh>
    <rPh sb="14" eb="16">
      <t>テイキョウ</t>
    </rPh>
    <rPh sb="18" eb="19">
      <t>ユ</t>
    </rPh>
    <rPh sb="25" eb="28">
      <t>ゲスイドウ</t>
    </rPh>
    <rPh sb="28" eb="30">
      <t>ジギョウ</t>
    </rPh>
    <rPh sb="31" eb="33">
      <t>ケイエイ</t>
    </rPh>
    <rPh sb="34" eb="36">
      <t>ケンゼン</t>
    </rPh>
    <rPh sb="37" eb="38">
      <t>オコナ</t>
    </rPh>
    <rPh sb="56" eb="57">
      <t>イマ</t>
    </rPh>
    <rPh sb="58" eb="59">
      <t>モット</t>
    </rPh>
    <rPh sb="63" eb="65">
      <t>カダイ</t>
    </rPh>
    <rPh sb="71" eb="73">
      <t>リョウキン</t>
    </rPh>
    <rPh sb="73" eb="75">
      <t>スイジュン</t>
    </rPh>
    <rPh sb="76" eb="79">
      <t>テキセイカ</t>
    </rPh>
    <rPh sb="83" eb="84">
      <t>カンガ</t>
    </rPh>
    <rPh sb="94" eb="96">
      <t>ネンド</t>
    </rPh>
    <rPh sb="99" eb="101">
      <t>コウエイ</t>
    </rPh>
    <rPh sb="101" eb="103">
      <t>キギョウ</t>
    </rPh>
    <rPh sb="103" eb="104">
      <t>ホウ</t>
    </rPh>
    <rPh sb="104" eb="106">
      <t>ゼンメン</t>
    </rPh>
    <rPh sb="106" eb="108">
      <t>テキヨウ</t>
    </rPh>
    <rPh sb="109" eb="110">
      <t>ム</t>
    </rPh>
    <rPh sb="115" eb="117">
      <t>カダイ</t>
    </rPh>
    <rPh sb="117" eb="119">
      <t>カイショウ</t>
    </rPh>
    <rPh sb="120" eb="121">
      <t>ト</t>
    </rPh>
    <rPh sb="122" eb="123">
      <t>ク</t>
    </rPh>
    <rPh sb="125" eb="126">
      <t>イ</t>
    </rPh>
    <rPh sb="130" eb="131">
      <t>カンガ</t>
    </rPh>
    <phoneticPr fontId="4"/>
  </si>
  <si>
    <t>　本市の公共下水道事業は、昭和57年に建設が始まり、昭和60年10月1日の供用開始から30年余りであるため、法定耐用年数50年を超える管渠はまだありませんが、施設の長寿命化を図るため、平成27年度に下水道施設長寿命化計画を策定し、平成28年度から計画の実施に取り組んでいます。</t>
    <rPh sb="4" eb="6">
      <t>コウキョウ</t>
    </rPh>
    <rPh sb="46" eb="47">
      <t>アマ</t>
    </rPh>
    <rPh sb="56" eb="58">
      <t>タイヨウ</t>
    </rPh>
    <rPh sb="62" eb="63">
      <t>ネン</t>
    </rPh>
    <rPh sb="79" eb="81">
      <t>シセツ</t>
    </rPh>
    <rPh sb="82" eb="83">
      <t>チョウ</t>
    </rPh>
    <rPh sb="83" eb="86">
      <t>ジュミョウカ</t>
    </rPh>
    <rPh sb="87" eb="88">
      <t>ハカ</t>
    </rPh>
    <rPh sb="99" eb="102">
      <t>ゲスイドウ</t>
    </rPh>
    <rPh sb="102" eb="104">
      <t>シセツ</t>
    </rPh>
    <rPh sb="104" eb="105">
      <t>チョウ</t>
    </rPh>
    <rPh sb="105" eb="108">
      <t>ジュミョウカ</t>
    </rPh>
    <rPh sb="108" eb="110">
      <t>ケイカク</t>
    </rPh>
    <rPh sb="111" eb="113">
      <t>サクテイ</t>
    </rPh>
    <rPh sb="115" eb="117">
      <t>ヘイセイ</t>
    </rPh>
    <rPh sb="119" eb="121">
      <t>ネンド</t>
    </rPh>
    <rPh sb="123" eb="125">
      <t>ケイカク</t>
    </rPh>
    <rPh sb="126" eb="128">
      <t>ジッシ</t>
    </rPh>
    <rPh sb="129" eb="130">
      <t>ト</t>
    </rPh>
    <rPh sb="131" eb="13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</si>
</sst>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9" fontId="22" fillId="0" borderId="6" xfId="0" applyNumberFormat="1"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893632"/>
        <c:axId val="619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c:v>0</c:v>
                </c:pt>
                <c:pt idx="3">
                  <c:v>0</c:v>
                </c:pt>
                <c:pt idx="4" formatCode="#,##0.00;&quot;△&quot;#,##0.00;&quot;-&quot;">
                  <c:v>0.15</c:v>
                </c:pt>
              </c:numCache>
            </c:numRef>
          </c:val>
          <c:smooth val="0"/>
        </c:ser>
        <c:dLbls>
          <c:showLegendKey val="0"/>
          <c:showVal val="0"/>
          <c:showCatName val="0"/>
          <c:showSerName val="0"/>
          <c:showPercent val="0"/>
          <c:showBubbleSize val="0"/>
        </c:dLbls>
        <c:marker val="1"/>
        <c:smooth val="0"/>
        <c:axId val="61893632"/>
        <c:axId val="61908096"/>
      </c:lineChart>
      <c:dateAx>
        <c:axId val="61893632"/>
        <c:scaling>
          <c:orientation val="minMax"/>
        </c:scaling>
        <c:delete val="1"/>
        <c:axPos val="b"/>
        <c:numFmt formatCode="ge" sourceLinked="1"/>
        <c:majorTickMark val="none"/>
        <c:minorTickMark val="none"/>
        <c:tickLblPos val="none"/>
        <c:crossAx val="61908096"/>
        <c:crosses val="autoZero"/>
        <c:auto val="1"/>
        <c:lblOffset val="100"/>
        <c:baseTimeUnit val="years"/>
      </c:dateAx>
      <c:valAx>
        <c:axId val="619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14720"/>
        <c:axId val="928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86.69</c:v>
                </c:pt>
              </c:numCache>
            </c:numRef>
          </c:val>
          <c:smooth val="0"/>
        </c:ser>
        <c:dLbls>
          <c:showLegendKey val="0"/>
          <c:showVal val="0"/>
          <c:showCatName val="0"/>
          <c:showSerName val="0"/>
          <c:showPercent val="0"/>
          <c:showBubbleSize val="0"/>
        </c:dLbls>
        <c:marker val="1"/>
        <c:smooth val="0"/>
        <c:axId val="92814720"/>
        <c:axId val="92829184"/>
      </c:lineChart>
      <c:dateAx>
        <c:axId val="92814720"/>
        <c:scaling>
          <c:orientation val="minMax"/>
        </c:scaling>
        <c:delete val="1"/>
        <c:axPos val="b"/>
        <c:numFmt formatCode="ge" sourceLinked="1"/>
        <c:majorTickMark val="none"/>
        <c:minorTickMark val="none"/>
        <c:tickLblPos val="none"/>
        <c:crossAx val="92829184"/>
        <c:crosses val="autoZero"/>
        <c:auto val="1"/>
        <c:lblOffset val="100"/>
        <c:baseTimeUnit val="years"/>
      </c:dateAx>
      <c:valAx>
        <c:axId val="928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84.67</c:v>
                </c:pt>
                <c:pt idx="1">
                  <c:v>84.15</c:v>
                </c:pt>
                <c:pt idx="2">
                  <c:v>84.4</c:v>
                </c:pt>
                <c:pt idx="3">
                  <c:v>83.31</c:v>
                </c:pt>
                <c:pt idx="4">
                  <c:v>84.87</c:v>
                </c:pt>
              </c:numCache>
            </c:numRef>
          </c:val>
        </c:ser>
        <c:dLbls>
          <c:showLegendKey val="0"/>
          <c:showVal val="0"/>
          <c:showCatName val="0"/>
          <c:showSerName val="0"/>
          <c:showPercent val="0"/>
          <c:showBubbleSize val="0"/>
        </c:dLbls>
        <c:gapWidth val="150"/>
        <c:axId val="94243840"/>
        <c:axId val="942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91.15</c:v>
                </c:pt>
                <c:pt idx="2">
                  <c:v>90.76</c:v>
                </c:pt>
                <c:pt idx="3">
                  <c:v>91.47</c:v>
                </c:pt>
                <c:pt idx="4">
                  <c:v>96.14</c:v>
                </c:pt>
              </c:numCache>
            </c:numRef>
          </c:val>
          <c:smooth val="0"/>
        </c:ser>
        <c:dLbls>
          <c:showLegendKey val="0"/>
          <c:showVal val="0"/>
          <c:showCatName val="0"/>
          <c:showSerName val="0"/>
          <c:showPercent val="0"/>
          <c:showBubbleSize val="0"/>
        </c:dLbls>
        <c:marker val="1"/>
        <c:smooth val="0"/>
        <c:axId val="94243840"/>
        <c:axId val="94246016"/>
      </c:lineChart>
      <c:dateAx>
        <c:axId val="94243840"/>
        <c:scaling>
          <c:orientation val="minMax"/>
        </c:scaling>
        <c:delete val="1"/>
        <c:axPos val="b"/>
        <c:numFmt formatCode="ge" sourceLinked="1"/>
        <c:majorTickMark val="none"/>
        <c:minorTickMark val="none"/>
        <c:tickLblPos val="none"/>
        <c:crossAx val="94246016"/>
        <c:crosses val="autoZero"/>
        <c:auto val="1"/>
        <c:lblOffset val="100"/>
        <c:baseTimeUnit val="years"/>
      </c:dateAx>
      <c:valAx>
        <c:axId val="942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57.94</c:v>
                </c:pt>
                <c:pt idx="1">
                  <c:v>63.93</c:v>
                </c:pt>
                <c:pt idx="2">
                  <c:v>69.790000000000006</c:v>
                </c:pt>
                <c:pt idx="3">
                  <c:v>79.67</c:v>
                </c:pt>
                <c:pt idx="4">
                  <c:v>66.86</c:v>
                </c:pt>
              </c:numCache>
            </c:numRef>
          </c:val>
        </c:ser>
        <c:dLbls>
          <c:showLegendKey val="0"/>
          <c:showVal val="0"/>
          <c:showCatName val="0"/>
          <c:showSerName val="0"/>
          <c:showPercent val="0"/>
          <c:showBubbleSize val="0"/>
        </c:dLbls>
        <c:gapWidth val="150"/>
        <c:axId val="61921920"/>
        <c:axId val="664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921920"/>
        <c:axId val="66458368"/>
      </c:lineChart>
      <c:dateAx>
        <c:axId val="61921920"/>
        <c:scaling>
          <c:orientation val="minMax"/>
        </c:scaling>
        <c:delete val="1"/>
        <c:axPos val="b"/>
        <c:numFmt formatCode="ge" sourceLinked="1"/>
        <c:majorTickMark val="none"/>
        <c:minorTickMark val="none"/>
        <c:tickLblPos val="none"/>
        <c:crossAx val="66458368"/>
        <c:crosses val="autoZero"/>
        <c:auto val="1"/>
        <c:lblOffset val="100"/>
        <c:baseTimeUnit val="years"/>
      </c:dateAx>
      <c:valAx>
        <c:axId val="664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84480"/>
        <c:axId val="664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84480"/>
        <c:axId val="66486656"/>
      </c:lineChart>
      <c:dateAx>
        <c:axId val="66484480"/>
        <c:scaling>
          <c:orientation val="minMax"/>
        </c:scaling>
        <c:delete val="1"/>
        <c:axPos val="b"/>
        <c:numFmt formatCode="ge" sourceLinked="1"/>
        <c:majorTickMark val="none"/>
        <c:minorTickMark val="none"/>
        <c:tickLblPos val="none"/>
        <c:crossAx val="66486656"/>
        <c:crosses val="autoZero"/>
        <c:auto val="1"/>
        <c:lblOffset val="100"/>
        <c:baseTimeUnit val="years"/>
      </c:dateAx>
      <c:valAx>
        <c:axId val="664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04768"/>
        <c:axId val="875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04768"/>
        <c:axId val="87511040"/>
      </c:lineChart>
      <c:dateAx>
        <c:axId val="87504768"/>
        <c:scaling>
          <c:orientation val="minMax"/>
        </c:scaling>
        <c:delete val="1"/>
        <c:axPos val="b"/>
        <c:numFmt formatCode="ge" sourceLinked="1"/>
        <c:majorTickMark val="none"/>
        <c:minorTickMark val="none"/>
        <c:tickLblPos val="none"/>
        <c:crossAx val="87511040"/>
        <c:crosses val="autoZero"/>
        <c:auto val="1"/>
        <c:lblOffset val="100"/>
        <c:baseTimeUnit val="years"/>
      </c:dateAx>
      <c:valAx>
        <c:axId val="875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30880"/>
        <c:axId val="875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30880"/>
        <c:axId val="87537152"/>
      </c:lineChart>
      <c:dateAx>
        <c:axId val="87530880"/>
        <c:scaling>
          <c:orientation val="minMax"/>
        </c:scaling>
        <c:delete val="1"/>
        <c:axPos val="b"/>
        <c:numFmt formatCode="ge" sourceLinked="1"/>
        <c:majorTickMark val="none"/>
        <c:minorTickMark val="none"/>
        <c:tickLblPos val="none"/>
        <c:crossAx val="87537152"/>
        <c:crosses val="autoZero"/>
        <c:auto val="1"/>
        <c:lblOffset val="100"/>
        <c:baseTimeUnit val="years"/>
      </c:dateAx>
      <c:valAx>
        <c:axId val="875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46528"/>
        <c:axId val="902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46528"/>
        <c:axId val="90260992"/>
      </c:lineChart>
      <c:dateAx>
        <c:axId val="90246528"/>
        <c:scaling>
          <c:orientation val="minMax"/>
        </c:scaling>
        <c:delete val="1"/>
        <c:axPos val="b"/>
        <c:numFmt formatCode="ge" sourceLinked="1"/>
        <c:majorTickMark val="none"/>
        <c:minorTickMark val="none"/>
        <c:tickLblPos val="none"/>
        <c:crossAx val="90260992"/>
        <c:crosses val="autoZero"/>
        <c:auto val="1"/>
        <c:lblOffset val="100"/>
        <c:baseTimeUnit val="years"/>
      </c:dateAx>
      <c:valAx>
        <c:axId val="902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1244.79</c:v>
                </c:pt>
                <c:pt idx="1">
                  <c:v>1165.49</c:v>
                </c:pt>
                <c:pt idx="2">
                  <c:v>1050.45</c:v>
                </c:pt>
                <c:pt idx="3">
                  <c:v>861.25</c:v>
                </c:pt>
                <c:pt idx="4">
                  <c:v>757.16</c:v>
                </c:pt>
              </c:numCache>
            </c:numRef>
          </c:val>
        </c:ser>
        <c:dLbls>
          <c:showLegendKey val="0"/>
          <c:showVal val="0"/>
          <c:showCatName val="0"/>
          <c:showSerName val="0"/>
          <c:showPercent val="0"/>
          <c:showBubbleSize val="0"/>
        </c:dLbls>
        <c:gapWidth val="150"/>
        <c:axId val="90274816"/>
        <c:axId val="902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1448.48</c:v>
                </c:pt>
                <c:pt idx="1">
                  <c:v>1280.76</c:v>
                </c:pt>
                <c:pt idx="2">
                  <c:v>1252.27</c:v>
                </c:pt>
                <c:pt idx="3">
                  <c:v>1186.53</c:v>
                </c:pt>
                <c:pt idx="4">
                  <c:v>775.45</c:v>
                </c:pt>
              </c:numCache>
            </c:numRef>
          </c:val>
          <c:smooth val="0"/>
        </c:ser>
        <c:dLbls>
          <c:showLegendKey val="0"/>
          <c:showVal val="0"/>
          <c:showCatName val="0"/>
          <c:showSerName val="0"/>
          <c:showPercent val="0"/>
          <c:showBubbleSize val="0"/>
        </c:dLbls>
        <c:marker val="1"/>
        <c:smooth val="0"/>
        <c:axId val="90274816"/>
        <c:axId val="90293376"/>
      </c:lineChart>
      <c:dateAx>
        <c:axId val="90274816"/>
        <c:scaling>
          <c:orientation val="minMax"/>
        </c:scaling>
        <c:delete val="1"/>
        <c:axPos val="b"/>
        <c:numFmt formatCode="ge" sourceLinked="1"/>
        <c:majorTickMark val="none"/>
        <c:minorTickMark val="none"/>
        <c:tickLblPos val="none"/>
        <c:crossAx val="90293376"/>
        <c:crosses val="autoZero"/>
        <c:auto val="1"/>
        <c:lblOffset val="100"/>
        <c:baseTimeUnit val="years"/>
      </c:dateAx>
      <c:valAx>
        <c:axId val="902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35.4</c:v>
                </c:pt>
                <c:pt idx="1">
                  <c:v>41.07</c:v>
                </c:pt>
                <c:pt idx="2">
                  <c:v>46.28</c:v>
                </c:pt>
                <c:pt idx="3">
                  <c:v>55.75</c:v>
                </c:pt>
                <c:pt idx="4">
                  <c:v>61.02</c:v>
                </c:pt>
              </c:numCache>
            </c:numRef>
          </c:val>
        </c:ser>
        <c:dLbls>
          <c:showLegendKey val="0"/>
          <c:showVal val="0"/>
          <c:showCatName val="0"/>
          <c:showSerName val="0"/>
          <c:showPercent val="0"/>
          <c:showBubbleSize val="0"/>
        </c:dLbls>
        <c:gapWidth val="150"/>
        <c:axId val="92762880"/>
        <c:axId val="927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71.34</c:v>
                </c:pt>
                <c:pt idx="1">
                  <c:v>76.97</c:v>
                </c:pt>
                <c:pt idx="2">
                  <c:v>79.45</c:v>
                </c:pt>
                <c:pt idx="3">
                  <c:v>86.66</c:v>
                </c:pt>
                <c:pt idx="4">
                  <c:v>86.34</c:v>
                </c:pt>
              </c:numCache>
            </c:numRef>
          </c:val>
          <c:smooth val="0"/>
        </c:ser>
        <c:dLbls>
          <c:showLegendKey val="0"/>
          <c:showVal val="0"/>
          <c:showCatName val="0"/>
          <c:showSerName val="0"/>
          <c:showPercent val="0"/>
          <c:showBubbleSize val="0"/>
        </c:dLbls>
        <c:marker val="1"/>
        <c:smooth val="0"/>
        <c:axId val="92762880"/>
        <c:axId val="92764800"/>
      </c:lineChart>
      <c:dateAx>
        <c:axId val="92762880"/>
        <c:scaling>
          <c:orientation val="minMax"/>
        </c:scaling>
        <c:delete val="1"/>
        <c:axPos val="b"/>
        <c:numFmt formatCode="ge" sourceLinked="1"/>
        <c:majorTickMark val="none"/>
        <c:minorTickMark val="none"/>
        <c:tickLblPos val="none"/>
        <c:crossAx val="92764800"/>
        <c:crosses val="autoZero"/>
        <c:auto val="1"/>
        <c:lblOffset val="100"/>
        <c:baseTimeUnit val="years"/>
      </c:dateAx>
      <c:valAx>
        <c:axId val="927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232.38</c:v>
                </c:pt>
                <c:pt idx="1">
                  <c:v>200.72</c:v>
                </c:pt>
                <c:pt idx="2">
                  <c:v>177.3</c:v>
                </c:pt>
                <c:pt idx="3">
                  <c:v>150.08000000000001</c:v>
                </c:pt>
                <c:pt idx="4">
                  <c:v>137.47999999999999</c:v>
                </c:pt>
              </c:numCache>
            </c:numRef>
          </c:val>
        </c:ser>
        <c:dLbls>
          <c:showLegendKey val="0"/>
          <c:showVal val="0"/>
          <c:showCatName val="0"/>
          <c:showSerName val="0"/>
          <c:showPercent val="0"/>
          <c:showBubbleSize val="0"/>
        </c:dLbls>
        <c:gapWidth val="150"/>
        <c:axId val="92798976"/>
        <c:axId val="928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164.22</c:v>
                </c:pt>
                <c:pt idx="1">
                  <c:v>159</c:v>
                </c:pt>
                <c:pt idx="2">
                  <c:v>162.63</c:v>
                </c:pt>
                <c:pt idx="3">
                  <c:v>151.65</c:v>
                </c:pt>
                <c:pt idx="4">
                  <c:v>147.52000000000001</c:v>
                </c:pt>
              </c:numCache>
            </c:numRef>
          </c:val>
          <c:smooth val="0"/>
        </c:ser>
        <c:dLbls>
          <c:showLegendKey val="0"/>
          <c:showVal val="0"/>
          <c:showCatName val="0"/>
          <c:showSerName val="0"/>
          <c:showPercent val="0"/>
          <c:showBubbleSize val="0"/>
        </c:dLbls>
        <c:marker val="1"/>
        <c:smooth val="0"/>
        <c:axId val="92798976"/>
        <c:axId val="92800896"/>
      </c:lineChart>
      <c:dateAx>
        <c:axId val="92798976"/>
        <c:scaling>
          <c:orientation val="minMax"/>
        </c:scaling>
        <c:delete val="1"/>
        <c:axPos val="b"/>
        <c:numFmt formatCode="ge" sourceLinked="1"/>
        <c:majorTickMark val="none"/>
        <c:minorTickMark val="none"/>
        <c:tickLblPos val="none"/>
        <c:crossAx val="92800896"/>
        <c:crosses val="autoZero"/>
        <c:auto val="1"/>
        <c:lblOffset val="100"/>
        <c:baseTimeUnit val="years"/>
      </c:dateAx>
      <c:valAx>
        <c:axId val="928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沖縄県　豊見城市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3"/>
      <c r="AE7" s="3"/>
      <c r="AF7" s="3"/>
      <c r="AG7" s="3"/>
      <c r="AH7" s="3"/>
      <c r="AI7" s="3"/>
      <c r="AJ7" s="3"/>
      <c r="AK7" s="3"/>
      <c r="AL7" s="76" t="s">
        <v>5</v>
      </c>
      <c r="AM7" s="76"/>
      <c r="AN7" s="76"/>
      <c r="AO7" s="76"/>
      <c r="AP7" s="76"/>
      <c r="AQ7" s="76"/>
      <c r="AR7" s="76"/>
      <c r="AS7" s="76"/>
      <c r="AT7" s="76" t="s">
        <v>6</v>
      </c>
      <c r="AU7" s="76"/>
      <c r="AV7" s="76"/>
      <c r="AW7" s="76"/>
      <c r="AX7" s="76"/>
      <c r="AY7" s="76"/>
      <c r="AZ7" s="76"/>
      <c r="BA7" s="76"/>
      <c r="BB7" s="76" t="s">
        <v>7</v>
      </c>
      <c r="BC7" s="76"/>
      <c r="BD7" s="76"/>
      <c r="BE7" s="76"/>
      <c r="BF7" s="76"/>
      <c r="BG7" s="76"/>
      <c r="BH7" s="76"/>
      <c r="BI7" s="76"/>
      <c r="BJ7" s="3"/>
      <c r="BK7" s="3"/>
      <c r="BL7" s="4" t="s">
        <v>8</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Bb1</v>
      </c>
      <c r="X8" s="77"/>
      <c r="Y8" s="77"/>
      <c r="Z8" s="77"/>
      <c r="AA8" s="77"/>
      <c r="AB8" s="77"/>
      <c r="AC8" s="77"/>
      <c r="AD8" s="3"/>
      <c r="AE8" s="3"/>
      <c r="AF8" s="3"/>
      <c r="AG8" s="3"/>
      <c r="AH8" s="3"/>
      <c r="AI8" s="3"/>
      <c r="AJ8" s="3"/>
      <c r="AK8" s="3"/>
      <c r="AL8" s="71">
        <f>データ!R6</f>
        <v>62566</v>
      </c>
      <c r="AM8" s="71"/>
      <c r="AN8" s="71"/>
      <c r="AO8" s="71"/>
      <c r="AP8" s="71"/>
      <c r="AQ8" s="71"/>
      <c r="AR8" s="71"/>
      <c r="AS8" s="71"/>
      <c r="AT8" s="70">
        <f>データ!S6</f>
        <v>19.600000000000001</v>
      </c>
      <c r="AU8" s="70"/>
      <c r="AV8" s="70"/>
      <c r="AW8" s="70"/>
      <c r="AX8" s="70"/>
      <c r="AY8" s="70"/>
      <c r="AZ8" s="70"/>
      <c r="BA8" s="70"/>
      <c r="BB8" s="70">
        <f>データ!T6</f>
        <v>3192.14</v>
      </c>
      <c r="BC8" s="70"/>
      <c r="BD8" s="70"/>
      <c r="BE8" s="70"/>
      <c r="BF8" s="70"/>
      <c r="BG8" s="70"/>
      <c r="BH8" s="70"/>
      <c r="BI8" s="70"/>
      <c r="BJ8" s="3"/>
      <c r="BK8" s="3"/>
      <c r="BL8" s="74" t="s">
        <v>9</v>
      </c>
      <c r="BM8" s="75"/>
      <c r="BN8" s="7" t="s">
        <v>10</v>
      </c>
      <c r="BO8" s="8"/>
      <c r="BP8" s="8"/>
      <c r="BQ8" s="8"/>
      <c r="BR8" s="8"/>
      <c r="BS8" s="8"/>
      <c r="BT8" s="8"/>
      <c r="BU8" s="8"/>
      <c r="BV8" s="8"/>
      <c r="BW8" s="8"/>
      <c r="BX8" s="8"/>
      <c r="BY8" s="9"/>
    </row>
    <row r="9" spans="1:78" ht="18.75" customHeight="1">
      <c r="A9" s="2"/>
      <c r="B9" s="76" t="s">
        <v>11</v>
      </c>
      <c r="C9" s="76"/>
      <c r="D9" s="76"/>
      <c r="E9" s="76"/>
      <c r="F9" s="76"/>
      <c r="G9" s="76"/>
      <c r="H9" s="76"/>
      <c r="I9" s="76" t="s">
        <v>12</v>
      </c>
      <c r="J9" s="76"/>
      <c r="K9" s="76"/>
      <c r="L9" s="76"/>
      <c r="M9" s="76"/>
      <c r="N9" s="76"/>
      <c r="O9" s="76"/>
      <c r="P9" s="76" t="s">
        <v>13</v>
      </c>
      <c r="Q9" s="76"/>
      <c r="R9" s="76"/>
      <c r="S9" s="76"/>
      <c r="T9" s="76"/>
      <c r="U9" s="76"/>
      <c r="V9" s="76"/>
      <c r="W9" s="76" t="s">
        <v>14</v>
      </c>
      <c r="X9" s="76"/>
      <c r="Y9" s="76"/>
      <c r="Z9" s="76"/>
      <c r="AA9" s="76"/>
      <c r="AB9" s="76"/>
      <c r="AC9" s="76"/>
      <c r="AD9" s="76" t="s">
        <v>15</v>
      </c>
      <c r="AE9" s="76"/>
      <c r="AF9" s="76"/>
      <c r="AG9" s="76"/>
      <c r="AH9" s="76"/>
      <c r="AI9" s="76"/>
      <c r="AJ9" s="76"/>
      <c r="AK9" s="3"/>
      <c r="AL9" s="76" t="s">
        <v>16</v>
      </c>
      <c r="AM9" s="76"/>
      <c r="AN9" s="76"/>
      <c r="AO9" s="76"/>
      <c r="AP9" s="76"/>
      <c r="AQ9" s="76"/>
      <c r="AR9" s="76"/>
      <c r="AS9" s="76"/>
      <c r="AT9" s="76" t="s">
        <v>17</v>
      </c>
      <c r="AU9" s="76"/>
      <c r="AV9" s="76"/>
      <c r="AW9" s="76"/>
      <c r="AX9" s="76"/>
      <c r="AY9" s="76"/>
      <c r="AZ9" s="76"/>
      <c r="BA9" s="76"/>
      <c r="BB9" s="76" t="s">
        <v>18</v>
      </c>
      <c r="BC9" s="76"/>
      <c r="BD9" s="76"/>
      <c r="BE9" s="76"/>
      <c r="BF9" s="76"/>
      <c r="BG9" s="76"/>
      <c r="BH9" s="76"/>
      <c r="BI9" s="76"/>
      <c r="BJ9" s="3"/>
      <c r="BK9" s="3"/>
      <c r="BL9" s="68" t="s">
        <v>19</v>
      </c>
      <c r="BM9" s="69"/>
      <c r="BN9" s="10" t="s">
        <v>20</v>
      </c>
      <c r="BO9" s="11"/>
      <c r="BP9" s="11"/>
      <c r="BQ9" s="11"/>
      <c r="BR9" s="11"/>
      <c r="BS9" s="11"/>
      <c r="BT9" s="11"/>
      <c r="BU9" s="11"/>
      <c r="BV9" s="11"/>
      <c r="BW9" s="11"/>
      <c r="BX9" s="11"/>
      <c r="BY9" s="12"/>
    </row>
    <row r="10" spans="1:78" ht="18.75" customHeight="1">
      <c r="A10" s="2"/>
      <c r="B10" s="70" t="str">
        <f>データ!M6</f>
        <v>-</v>
      </c>
      <c r="C10" s="70"/>
      <c r="D10" s="70"/>
      <c r="E10" s="70"/>
      <c r="F10" s="70"/>
      <c r="G10" s="70"/>
      <c r="H10" s="70"/>
      <c r="I10" s="70" t="str">
        <f>データ!N6</f>
        <v>該当数値なし</v>
      </c>
      <c r="J10" s="70"/>
      <c r="K10" s="70"/>
      <c r="L10" s="70"/>
      <c r="M10" s="70"/>
      <c r="N10" s="70"/>
      <c r="O10" s="70"/>
      <c r="P10" s="70">
        <f>データ!O6</f>
        <v>73.069999999999993</v>
      </c>
      <c r="Q10" s="70"/>
      <c r="R10" s="70"/>
      <c r="S10" s="70"/>
      <c r="T10" s="70"/>
      <c r="U10" s="70"/>
      <c r="V10" s="70"/>
      <c r="W10" s="70">
        <f>データ!P6</f>
        <v>100</v>
      </c>
      <c r="X10" s="70"/>
      <c r="Y10" s="70"/>
      <c r="Z10" s="70"/>
      <c r="AA10" s="70"/>
      <c r="AB10" s="70"/>
      <c r="AC10" s="70"/>
      <c r="AD10" s="71">
        <f>データ!Q6</f>
        <v>1317</v>
      </c>
      <c r="AE10" s="71"/>
      <c r="AF10" s="71"/>
      <c r="AG10" s="71"/>
      <c r="AH10" s="71"/>
      <c r="AI10" s="71"/>
      <c r="AJ10" s="71"/>
      <c r="AK10" s="2"/>
      <c r="AL10" s="71">
        <f>データ!U6</f>
        <v>45480</v>
      </c>
      <c r="AM10" s="71"/>
      <c r="AN10" s="71"/>
      <c r="AO10" s="71"/>
      <c r="AP10" s="71"/>
      <c r="AQ10" s="71"/>
      <c r="AR10" s="71"/>
      <c r="AS10" s="71"/>
      <c r="AT10" s="70">
        <f>データ!V6</f>
        <v>5.58</v>
      </c>
      <c r="AU10" s="70"/>
      <c r="AV10" s="70"/>
      <c r="AW10" s="70"/>
      <c r="AX10" s="70"/>
      <c r="AY10" s="70"/>
      <c r="AZ10" s="70"/>
      <c r="BA10" s="70"/>
      <c r="BB10" s="70">
        <f>データ!W6</f>
        <v>8150.54</v>
      </c>
      <c r="BC10" s="70"/>
      <c r="BD10" s="70"/>
      <c r="BE10" s="70"/>
      <c r="BF10" s="70"/>
      <c r="BG10" s="70"/>
      <c r="BH10" s="70"/>
      <c r="BI10" s="70"/>
      <c r="BJ10" s="2"/>
      <c r="BK10" s="2"/>
      <c r="BL10" s="72" t="s">
        <v>21</v>
      </c>
      <c r="BM10" s="7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4"/>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4"/>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1" t="s">
        <v>51</v>
      </c>
      <c r="I3" s="82"/>
      <c r="J3" s="82"/>
      <c r="K3" s="82"/>
      <c r="L3" s="82"/>
      <c r="M3" s="82"/>
      <c r="N3" s="82"/>
      <c r="O3" s="82"/>
      <c r="P3" s="82"/>
      <c r="Q3" s="82"/>
      <c r="R3" s="82"/>
      <c r="S3" s="82"/>
      <c r="T3" s="82"/>
      <c r="U3" s="82"/>
      <c r="V3" s="82"/>
      <c r="W3" s="83"/>
      <c r="X3" s="87" t="s">
        <v>52</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53</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6" t="s">
        <v>54</v>
      </c>
      <c r="B4" s="28"/>
      <c r="C4" s="28"/>
      <c r="D4" s="28"/>
      <c r="E4" s="28"/>
      <c r="F4" s="28"/>
      <c r="G4" s="28"/>
      <c r="H4" s="84"/>
      <c r="I4" s="85"/>
      <c r="J4" s="85"/>
      <c r="K4" s="85"/>
      <c r="L4" s="85"/>
      <c r="M4" s="85"/>
      <c r="N4" s="85"/>
      <c r="O4" s="85"/>
      <c r="P4" s="85"/>
      <c r="Q4" s="85"/>
      <c r="R4" s="85"/>
      <c r="S4" s="85"/>
      <c r="T4" s="85"/>
      <c r="U4" s="85"/>
      <c r="V4" s="85"/>
      <c r="W4" s="86"/>
      <c r="X4" s="80" t="s">
        <v>55</v>
      </c>
      <c r="Y4" s="80"/>
      <c r="Z4" s="80"/>
      <c r="AA4" s="80"/>
      <c r="AB4" s="80"/>
      <c r="AC4" s="80"/>
      <c r="AD4" s="80"/>
      <c r="AE4" s="80"/>
      <c r="AF4" s="80"/>
      <c r="AG4" s="80"/>
      <c r="AH4" s="80"/>
      <c r="AI4" s="80" t="s">
        <v>56</v>
      </c>
      <c r="AJ4" s="80"/>
      <c r="AK4" s="80"/>
      <c r="AL4" s="80"/>
      <c r="AM4" s="80"/>
      <c r="AN4" s="80"/>
      <c r="AO4" s="80"/>
      <c r="AP4" s="80"/>
      <c r="AQ4" s="80"/>
      <c r="AR4" s="80"/>
      <c r="AS4" s="80"/>
      <c r="AT4" s="80" t="s">
        <v>57</v>
      </c>
      <c r="AU4" s="80"/>
      <c r="AV4" s="80"/>
      <c r="AW4" s="80"/>
      <c r="AX4" s="80"/>
      <c r="AY4" s="80"/>
      <c r="AZ4" s="80"/>
      <c r="BA4" s="80"/>
      <c r="BB4" s="80"/>
      <c r="BC4" s="80"/>
      <c r="BD4" s="80"/>
      <c r="BE4" s="80" t="s">
        <v>58</v>
      </c>
      <c r="BF4" s="80"/>
      <c r="BG4" s="80"/>
      <c r="BH4" s="80"/>
      <c r="BI4" s="80"/>
      <c r="BJ4" s="80"/>
      <c r="BK4" s="80"/>
      <c r="BL4" s="80"/>
      <c r="BM4" s="80"/>
      <c r="BN4" s="80"/>
      <c r="BO4" s="80"/>
      <c r="BP4" s="80" t="s">
        <v>59</v>
      </c>
      <c r="BQ4" s="80"/>
      <c r="BR4" s="80"/>
      <c r="BS4" s="80"/>
      <c r="BT4" s="80"/>
      <c r="BU4" s="80"/>
      <c r="BV4" s="80"/>
      <c r="BW4" s="80"/>
      <c r="BX4" s="80"/>
      <c r="BY4" s="80"/>
      <c r="BZ4" s="80"/>
      <c r="CA4" s="80" t="s">
        <v>60</v>
      </c>
      <c r="CB4" s="80"/>
      <c r="CC4" s="80"/>
      <c r="CD4" s="80"/>
      <c r="CE4" s="80"/>
      <c r="CF4" s="80"/>
      <c r="CG4" s="80"/>
      <c r="CH4" s="80"/>
      <c r="CI4" s="80"/>
      <c r="CJ4" s="80"/>
      <c r="CK4" s="80"/>
      <c r="CL4" s="80" t="s">
        <v>61</v>
      </c>
      <c r="CM4" s="80"/>
      <c r="CN4" s="80"/>
      <c r="CO4" s="80"/>
      <c r="CP4" s="80"/>
      <c r="CQ4" s="80"/>
      <c r="CR4" s="80"/>
      <c r="CS4" s="80"/>
      <c r="CT4" s="80"/>
      <c r="CU4" s="80"/>
      <c r="CV4" s="80"/>
      <c r="CW4" s="80" t="s">
        <v>62</v>
      </c>
      <c r="CX4" s="80"/>
      <c r="CY4" s="80"/>
      <c r="CZ4" s="80"/>
      <c r="DA4" s="80"/>
      <c r="DB4" s="80"/>
      <c r="DC4" s="80"/>
      <c r="DD4" s="80"/>
      <c r="DE4" s="80"/>
      <c r="DF4" s="80"/>
      <c r="DG4" s="80"/>
      <c r="DH4" s="80" t="s">
        <v>63</v>
      </c>
      <c r="DI4" s="80"/>
      <c r="DJ4" s="80"/>
      <c r="DK4" s="80"/>
      <c r="DL4" s="80"/>
      <c r="DM4" s="80"/>
      <c r="DN4" s="80"/>
      <c r="DO4" s="80"/>
      <c r="DP4" s="80"/>
      <c r="DQ4" s="80"/>
      <c r="DR4" s="80"/>
      <c r="DS4" s="80" t="s">
        <v>64</v>
      </c>
      <c r="DT4" s="80"/>
      <c r="DU4" s="80"/>
      <c r="DV4" s="80"/>
      <c r="DW4" s="80"/>
      <c r="DX4" s="80"/>
      <c r="DY4" s="80"/>
      <c r="DZ4" s="80"/>
      <c r="EA4" s="80"/>
      <c r="EB4" s="80"/>
      <c r="EC4" s="80"/>
      <c r="ED4" s="80" t="s">
        <v>65</v>
      </c>
      <c r="EE4" s="80"/>
      <c r="EF4" s="80"/>
      <c r="EG4" s="80"/>
      <c r="EH4" s="80"/>
      <c r="EI4" s="80"/>
      <c r="EJ4" s="80"/>
      <c r="EK4" s="80"/>
      <c r="EL4" s="80"/>
      <c r="EM4" s="80"/>
      <c r="EN4" s="80"/>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472123</v>
      </c>
      <c r="D6" s="31">
        <f t="shared" si="3"/>
        <v>47</v>
      </c>
      <c r="E6" s="31">
        <f t="shared" si="3"/>
        <v>17</v>
      </c>
      <c r="F6" s="31">
        <f t="shared" si="3"/>
        <v>1</v>
      </c>
      <c r="G6" s="31">
        <f t="shared" si="3"/>
        <v>0</v>
      </c>
      <c r="H6" s="31" t="str">
        <f t="shared" si="3"/>
        <v>沖縄県　豊見城市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73.069999999999993</v>
      </c>
      <c r="P6" s="32">
        <f t="shared" si="3"/>
        <v>100</v>
      </c>
      <c r="Q6" s="32">
        <f t="shared" si="3"/>
        <v>1317</v>
      </c>
      <c r="R6" s="32">
        <f t="shared" si="3"/>
        <v>62566</v>
      </c>
      <c r="S6" s="32">
        <f t="shared" si="3"/>
        <v>19.600000000000001</v>
      </c>
      <c r="T6" s="32">
        <f t="shared" si="3"/>
        <v>3192.14</v>
      </c>
      <c r="U6" s="32">
        <f t="shared" si="3"/>
        <v>45480</v>
      </c>
      <c r="V6" s="32">
        <f t="shared" si="3"/>
        <v>5.58</v>
      </c>
      <c r="W6" s="32">
        <f t="shared" si="3"/>
        <v>8150.54</v>
      </c>
      <c r="X6" s="33">
        <f>IF(X7="",NA(),X7)</f>
        <v>57.94</v>
      </c>
      <c r="Y6" s="33">
        <f t="shared" ref="Y6:AG6" si="4">IF(Y7="",NA(),Y7)</f>
        <v>63.93</v>
      </c>
      <c r="Z6" s="33">
        <f t="shared" si="4"/>
        <v>69.790000000000006</v>
      </c>
      <c r="AA6" s="33">
        <f t="shared" si="4"/>
        <v>79.67</v>
      </c>
      <c r="AB6" s="33">
        <f t="shared" si="4"/>
        <v>66.86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1244.79</v>
      </c>
      <c r="BF6" s="33">
        <f t="shared" ref="BF6:BN6" si="7">IF(BF7="",NA(),BF7)</f>
        <v>1165.49</v>
      </c>
      <c r="BG6" s="33">
        <f t="shared" si="7"/>
        <v>1050.45</v>
      </c>
      <c r="BH6" s="33">
        <f t="shared" si="7"/>
        <v>861.25</v>
      </c>
      <c r="BI6" s="33">
        <f t="shared" si="7"/>
        <v>757.16</v>
      </c>
      <c r="BJ6" s="33">
        <f t="shared" si="7"/>
        <v>1448.48</v>
      </c>
      <c r="BK6" s="33">
        <f t="shared" si="7"/>
        <v>1280.76</v>
      </c>
      <c r="BL6" s="33">
        <f t="shared" si="7"/>
        <v>1252.27</v>
      </c>
      <c r="BM6" s="33">
        <f t="shared" si="7"/>
        <v>1186.53</v>
      </c>
      <c r="BN6" s="33">
        <f t="shared" si="7"/>
        <v>775.45</v>
      </c>
      <c r="BO6" s="32" t="str">
        <f>IF(BO7="","",IF(BO7="-","【-】","【"&amp;SUBSTITUTE(TEXT(BO7,"#,##0.00"),"-","△")&amp;"】"))</f>
        <v>【763.62】</v>
      </c>
      <c r="BP6" s="33">
        <f>IF(BP7="",NA(),BP7)</f>
        <v>35.4</v>
      </c>
      <c r="BQ6" s="33">
        <f t="shared" ref="BQ6:BY6" si="8">IF(BQ7="",NA(),BQ7)</f>
        <v>41.07</v>
      </c>
      <c r="BR6" s="33">
        <f t="shared" si="8"/>
        <v>46.28</v>
      </c>
      <c r="BS6" s="33">
        <f t="shared" si="8"/>
        <v>55.75</v>
      </c>
      <c r="BT6" s="33">
        <f t="shared" si="8"/>
        <v>61.02</v>
      </c>
      <c r="BU6" s="33">
        <f t="shared" si="8"/>
        <v>71.34</v>
      </c>
      <c r="BV6" s="33">
        <f t="shared" si="8"/>
        <v>76.97</v>
      </c>
      <c r="BW6" s="33">
        <f t="shared" si="8"/>
        <v>79.45</v>
      </c>
      <c r="BX6" s="33">
        <f t="shared" si="8"/>
        <v>86.66</v>
      </c>
      <c r="BY6" s="33">
        <f t="shared" si="8"/>
        <v>86.34</v>
      </c>
      <c r="BZ6" s="32" t="str">
        <f>IF(BZ7="","",IF(BZ7="-","【-】","【"&amp;SUBSTITUTE(TEXT(BZ7,"#,##0.00"),"-","△")&amp;"】"))</f>
        <v>【98.53】</v>
      </c>
      <c r="CA6" s="33">
        <f>IF(CA7="",NA(),CA7)</f>
        <v>232.38</v>
      </c>
      <c r="CB6" s="33">
        <f t="shared" ref="CB6:CJ6" si="9">IF(CB7="",NA(),CB7)</f>
        <v>200.72</v>
      </c>
      <c r="CC6" s="33">
        <f t="shared" si="9"/>
        <v>177.3</v>
      </c>
      <c r="CD6" s="33">
        <f t="shared" si="9"/>
        <v>150.08000000000001</v>
      </c>
      <c r="CE6" s="33">
        <f t="shared" si="9"/>
        <v>137.47999999999999</v>
      </c>
      <c r="CF6" s="33">
        <f t="shared" si="9"/>
        <v>164.22</v>
      </c>
      <c r="CG6" s="33">
        <f t="shared" si="9"/>
        <v>159</v>
      </c>
      <c r="CH6" s="33">
        <f t="shared" si="9"/>
        <v>162.63</v>
      </c>
      <c r="CI6" s="33">
        <f t="shared" si="9"/>
        <v>151.65</v>
      </c>
      <c r="CJ6" s="33">
        <f t="shared" si="9"/>
        <v>147.52000000000001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86.69</v>
      </c>
      <c r="CV6" s="32" t="str">
        <f>IF(CV7="","",IF(CV7="-","【-】","【"&amp;SUBSTITUTE(TEXT(CV7,"#,##0.00"),"-","△")&amp;"】"))</f>
        <v>【60.01】</v>
      </c>
      <c r="CW6" s="33">
        <f>IF(CW7="",NA(),CW7)</f>
        <v>84.67</v>
      </c>
      <c r="CX6" s="33">
        <f t="shared" ref="CX6:DF6" si="11">IF(CX7="",NA(),CX7)</f>
        <v>84.15</v>
      </c>
      <c r="CY6" s="33">
        <f t="shared" si="11"/>
        <v>84.4</v>
      </c>
      <c r="CZ6" s="33">
        <f t="shared" si="11"/>
        <v>83.31</v>
      </c>
      <c r="DA6" s="33">
        <f t="shared" si="11"/>
        <v>84.87</v>
      </c>
      <c r="DB6" s="33">
        <f t="shared" si="11"/>
        <v>91.48</v>
      </c>
      <c r="DC6" s="33">
        <f t="shared" si="11"/>
        <v>91.15</v>
      </c>
      <c r="DD6" s="33">
        <f t="shared" si="11"/>
        <v>90.76</v>
      </c>
      <c r="DE6" s="33">
        <f t="shared" si="11"/>
        <v>91.47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2">
        <f t="shared" si="14"/>
        <v>0</v>
      </c>
      <c r="EK6" s="32">
        <f t="shared" si="14"/>
        <v>0</v>
      </c>
      <c r="EL6" s="32">
        <f t="shared" si="14"/>
        <v>0</v>
      </c>
      <c r="EM6" s="33">
        <f t="shared" si="14"/>
        <v>0.15</v>
      </c>
      <c r="EN6" s="32" t="str">
        <f>IF(EN7="","",IF(EN7="-","【-】","【"&amp;SUBSTITUTE(TEXT(EN7,"#,##0.00"),"-","△")&amp;"】"))</f>
        <v>【0.23】</v>
      </c>
    </row>
    <row r="7" spans="1:144" s="34" customFormat="1">
      <c r="A7" s="26"/>
      <c r="B7" s="35">
        <v>2015</v>
      </c>
      <c r="C7" s="35">
        <v>472123</v>
      </c>
      <c r="D7" s="35">
        <v>47</v>
      </c>
      <c r="E7" s="35">
        <v>17</v>
      </c>
      <c r="F7" s="35">
        <v>1</v>
      </c>
      <c r="G7" s="35">
        <v>0</v>
      </c>
      <c r="H7" s="35" t="s">
        <v>96</v>
      </c>
      <c r="I7" s="35" t="s">
        <v>97</v>
      </c>
      <c r="J7" s="35" t="s">
        <v>98</v>
      </c>
      <c r="K7" s="35" t="s">
        <v>99</v>
      </c>
      <c r="L7" s="35" t="s">
        <v>100</v>
      </c>
      <c r="M7" s="36" t="s">
        <v>101</v>
      </c>
      <c r="N7" s="36" t="s">
        <v>102</v>
      </c>
      <c r="O7" s="36">
        <v>73.069999999999993</v>
      </c>
      <c r="P7" s="36">
        <v>100</v>
      </c>
      <c r="Q7" s="36">
        <v>1317</v>
      </c>
      <c r="R7" s="36">
        <v>62566</v>
      </c>
      <c r="S7" s="36">
        <v>19.600000000000001</v>
      </c>
      <c r="T7" s="36">
        <v>3192.14</v>
      </c>
      <c r="U7" s="36">
        <v>45480</v>
      </c>
      <c r="V7" s="36">
        <v>5.58</v>
      </c>
      <c r="W7" s="36">
        <v>8150.54</v>
      </c>
      <c r="X7" s="36">
        <v>57.94</v>
      </c>
      <c r="Y7" s="36">
        <v>63.93</v>
      </c>
      <c r="Z7" s="36">
        <v>69.790000000000006</v>
      </c>
      <c r="AA7" s="36">
        <v>79.67</v>
      </c>
      <c r="AB7" s="36">
        <v>66.86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1244.79</v>
      </c>
      <c r="BF7" s="36">
        <v>1165.49</v>
      </c>
      <c r="BG7" s="36">
        <v>1050.45</v>
      </c>
      <c r="BH7" s="36">
        <v>861.25</v>
      </c>
      <c r="BI7" s="36">
        <v>757.16</v>
      </c>
      <c r="BJ7" s="36">
        <v>1448.48</v>
      </c>
      <c r="BK7" s="36">
        <v>1280.76</v>
      </c>
      <c r="BL7" s="36">
        <v>1252.27</v>
      </c>
      <c r="BM7" s="36">
        <v>1186.53</v>
      </c>
      <c r="BN7" s="36">
        <v>775.45</v>
      </c>
      <c r="BO7" s="36">
        <v>763.62</v>
      </c>
      <c r="BP7" s="36">
        <v>35.4</v>
      </c>
      <c r="BQ7" s="36">
        <v>41.07</v>
      </c>
      <c r="BR7" s="36">
        <v>46.28</v>
      </c>
      <c r="BS7" s="36">
        <v>55.75</v>
      </c>
      <c r="BT7" s="36">
        <v>61.02</v>
      </c>
      <c r="BU7" s="36">
        <v>71.34</v>
      </c>
      <c r="BV7" s="36">
        <v>76.97</v>
      </c>
      <c r="BW7" s="36">
        <v>79.45</v>
      </c>
      <c r="BX7" s="36">
        <v>86.66</v>
      </c>
      <c r="BY7" s="36">
        <v>86.34</v>
      </c>
      <c r="BZ7" s="36">
        <v>98.53</v>
      </c>
      <c r="CA7" s="36">
        <v>232.38</v>
      </c>
      <c r="CB7" s="36">
        <v>200.72</v>
      </c>
      <c r="CC7" s="36">
        <v>177.3</v>
      </c>
      <c r="CD7" s="36">
        <v>150.08000000000001</v>
      </c>
      <c r="CE7" s="36">
        <v>137.47999999999999</v>
      </c>
      <c r="CF7" s="36">
        <v>164.22</v>
      </c>
      <c r="CG7" s="36">
        <v>159</v>
      </c>
      <c r="CH7" s="36">
        <v>162.63</v>
      </c>
      <c r="CI7" s="36">
        <v>151.65</v>
      </c>
      <c r="CJ7" s="36">
        <v>147.52000000000001</v>
      </c>
      <c r="CK7" s="36">
        <v>139.69999999999999</v>
      </c>
      <c r="CL7" s="36" t="s">
        <v>101</v>
      </c>
      <c r="CM7" s="36" t="s">
        <v>101</v>
      </c>
      <c r="CN7" s="36" t="s">
        <v>101</v>
      </c>
      <c r="CO7" s="36" t="s">
        <v>101</v>
      </c>
      <c r="CP7" s="36" t="s">
        <v>101</v>
      </c>
      <c r="CQ7" s="36" t="s">
        <v>101</v>
      </c>
      <c r="CR7" s="36" t="s">
        <v>101</v>
      </c>
      <c r="CS7" s="36" t="s">
        <v>101</v>
      </c>
      <c r="CT7" s="36" t="s">
        <v>101</v>
      </c>
      <c r="CU7" s="36">
        <v>86.69</v>
      </c>
      <c r="CV7" s="36">
        <v>60.01</v>
      </c>
      <c r="CW7" s="36">
        <v>84.67</v>
      </c>
      <c r="CX7" s="36">
        <v>84.15</v>
      </c>
      <c r="CY7" s="36">
        <v>84.4</v>
      </c>
      <c r="CZ7" s="36">
        <v>83.31</v>
      </c>
      <c r="DA7" s="36">
        <v>84.87</v>
      </c>
      <c r="DB7" s="36">
        <v>91.48</v>
      </c>
      <c r="DC7" s="36">
        <v>91.15</v>
      </c>
      <c r="DD7" s="36">
        <v>90.76</v>
      </c>
      <c r="DE7" s="36">
        <v>91.47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v>
      </c>
      <c r="EK7" s="36">
        <v>0</v>
      </c>
      <c r="EL7" s="36">
        <v>0</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2017-02-16T04:19:40Z</cp:lastPrinted>
  <dcterms:created xsi:type="dcterms:W3CDTF">2017-02-08T02:56:01Z</dcterms:created>
  <dcterms:modified xsi:type="dcterms:W3CDTF">2017-02-21T05:41:59Z</dcterms:modified>
</cp:coreProperties>
</file>