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<sst xmlns="http://schemas.openxmlformats.org/spreadsheetml/2006/main" count="221" uniqueCount="111">
  <si>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</si>
  <si>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</si>
  <si>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</si>
  <si>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</si>
  <si>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</si>
  <si>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</si>
  <si>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</si>
  <si>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</si>
  <si>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</si>
  <si>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</si>
  <si>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</si>
  <si>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</si>
  <si>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</si>
  <si>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</si>
  <si>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</si>
  <si>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</si>
  <si>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</si>
  <si>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</si>
  <si>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</si>
  <si>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</si>
  <si>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</si>
  <si>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</si>
  <si>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</si>
  <si>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</si>
  <si>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</si>
  <si>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</si>
  <si>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</si>
  <si>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</si>
  <si>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</si>
  <si>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</si>
  <si>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</si>
  <si>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</si>
  <si>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</si>
  <si>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</si>
  <si>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</si>
  <si>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</si>
  <si>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</si>
  <si>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</si>
  <si>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</si>
  <si>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</si>
  <si>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</si>
  <si>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</si>
  <si>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</si>
  <si>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</si>
  <si>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</si>
  <si>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</si>
  <si>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</si>
  <si>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</si>
  <si>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</si>
  <si>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</si>
  <si>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</si>
  <si>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</si>
  <si>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</si>
  <si>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</si>
  <si>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</si>
  <si>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</si>
  <si>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</si>
  <si>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</si>
  <si>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</si>
  <si>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</si>
  <si>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</si>
  <si>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</si>
  <si>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</si>
  <si>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</si>
  <si>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</si>
  <si>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</si>
  <si>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</si>
  <si>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</si>
  <si>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</si>
  <si>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</si>
  <si>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</si>
  <si>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</si>
  <si>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</si>
  <si>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</si>
  <si>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</si>
  <si>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</si>
  <si>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</si>
  <si>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</si>
  <si>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</si>
  <si>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</si>
  <si>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</si>
  <si>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</si>
  <si>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</si>
  <si>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</si>
  <si>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</si>
  <si>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</si>
  <si>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</si>
  <si>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</si>
  <si>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</si>
  <si>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</si>
  <si>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</si>
  <si>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</si>
  <si>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</si>
  <si>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</si>
  <si>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</si>
  <si>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</si>
  <si>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沖縄県　名護市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</si>
  <si>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</si>
  <si>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</si>
  <si>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</si>
  <si>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</si>
  <si>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</si>
  <si>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</si>
  <si>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</si>
  <si>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</si>
  <si>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</si>
  <si>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</si>
  <si>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</si>
  <si>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①収益的収支比率は、平成23年度以降100%を切っているが、これは、単年度収支が赤字であることを示している。⑤経費回収率も100%未満で推移している。これは、下水道使用料で事業を営めていないことを示している。
　⑤経費回収率は、処理場の修繕費の増加等により減少傾向にあり、水処理施設の老朽化が進んでいるため、次年度以降も同様に回収率は減少していくことが見込まれる。また、⑥汚水処理単価も修繕費の増加等により増加している。
　⑦施設利用率は、施設・設備の処理能力に対する1日平均処理水量の割合を表しており、当該指標は一般的に高い数値が望ましいとされているが、当該処理場は喜瀬・幸喜地区を対象としており、処理水のほとんどは近隣ホテルからのものである。類似団体と比較すると利用率は高く、一見すると良好な状態であるが、観光シーズン等は下水の流入量が時間帯によって集中し、水処理に苦慮している状況であるため、今後、下水道事業計画見直しにより改善を図っていくこととしている。
　⑧水洗化率（処理区域内人口の下水道への接続率）は、全国平均と比べ著しく低くなっている。
　以上のことから、経営的には大変厳しい状況にあるため、近々に健全化に向けた対策を講じる必要がある。　　　　　　　　　　　　　　　　　　　　　　　　　　　　　　　　　　　              
</t>
    <rPh sb="115" eb="118">
      <t>ショリジョウ</t>
    </rPh>
    <rPh sb="137" eb="138">
      <t>ミズ</t>
    </rPh>
    <rPh sb="138" eb="140">
      <t>ショリ</t>
    </rPh>
    <rPh sb="140" eb="142">
      <t>シセツ</t>
    </rPh>
    <rPh sb="143" eb="146">
      <t>ロウキュウカ</t>
    </rPh>
    <rPh sb="147" eb="148">
      <t>スス</t>
    </rPh>
    <rPh sb="155" eb="158">
      <t>ジネンド</t>
    </rPh>
    <rPh sb="158" eb="160">
      <t>イコウ</t>
    </rPh>
    <rPh sb="161" eb="163">
      <t>ドウヨウ</t>
    </rPh>
    <rPh sb="164" eb="166">
      <t>カイシュウ</t>
    </rPh>
    <rPh sb="166" eb="167">
      <t>リツ</t>
    </rPh>
    <rPh sb="168" eb="170">
      <t>ゲンショウ</t>
    </rPh>
    <rPh sb="177" eb="179">
      <t>ミコ</t>
    </rPh>
    <rPh sb="221" eb="223">
      <t>シセツ</t>
    </rPh>
    <rPh sb="224" eb="226">
      <t>セツビ</t>
    </rPh>
    <rPh sb="232" eb="233">
      <t>タイ</t>
    </rPh>
    <rPh sb="253" eb="255">
      <t>トウガイ</t>
    </rPh>
    <rPh sb="255" eb="257">
      <t>シヒョウ</t>
    </rPh>
    <rPh sb="258" eb="261">
      <t>イッパンテキ</t>
    </rPh>
    <rPh sb="262" eb="263">
      <t>タカ</t>
    </rPh>
    <rPh sb="264" eb="266">
      <t>スウチ</t>
    </rPh>
    <rPh sb="267" eb="268">
      <t>ノゾ</t>
    </rPh>
    <rPh sb="279" eb="281">
      <t>トウガイ</t>
    </rPh>
    <rPh sb="281" eb="284">
      <t>ショリジョウ</t>
    </rPh>
    <rPh sb="324" eb="326">
      <t>ルイジ</t>
    </rPh>
    <rPh sb="326" eb="328">
      <t>ダンタイ</t>
    </rPh>
    <rPh sb="329" eb="331">
      <t>ヒカク</t>
    </rPh>
    <rPh sb="334" eb="337">
      <t>リヨウリツ</t>
    </rPh>
    <rPh sb="338" eb="339">
      <t>タカ</t>
    </rPh>
    <rPh sb="341" eb="343">
      <t>イッケン</t>
    </rPh>
    <rPh sb="346" eb="348">
      <t>リョウコウ</t>
    </rPh>
    <rPh sb="349" eb="351">
      <t>ジョウタイ</t>
    </rPh>
    <rPh sb="364" eb="366">
      <t>ゲスイ</t>
    </rPh>
    <rPh sb="367" eb="369">
      <t>リュウニュウ</t>
    </rPh>
    <rPh sb="369" eb="370">
      <t>リョウ</t>
    </rPh>
    <rPh sb="371" eb="374">
      <t>ジカンタイ</t>
    </rPh>
    <rPh sb="378" eb="380">
      <t>シュウチュウ</t>
    </rPh>
    <rPh sb="382" eb="383">
      <t>ミズ</t>
    </rPh>
    <rPh sb="383" eb="385">
      <t>ショリ</t>
    </rPh>
    <rPh sb="386" eb="388">
      <t>クリョ</t>
    </rPh>
    <rPh sb="392" eb="394">
      <t>ジョウキョウ</t>
    </rPh>
    <rPh sb="400" eb="402">
      <t>コンゴ</t>
    </rPh>
    <rPh sb="403" eb="406">
      <t>ゲスイドウ</t>
    </rPh>
    <rPh sb="406" eb="408">
      <t>ジギョウ</t>
    </rPh>
    <phoneticPr fontId="4"/>
  </si>
  <si>
    <t>　喜瀬下水処理場は、昭和63年より事業開始し、平成3年の供用開始から25年の月日が経過した。
　管渠の耐用年数は、50年とされており、現時点で大きな問題は起きていない。しかし、処理場やポンプ設備等の老朽化は進んでおり、現に平成25年～27年度にかけて修繕費が増加した。
　先にも述べたように、現在、当該処理施設の計画見直しを行っているので、それを踏まえながら、設備等のライフサイクルコストを勘案し、健全な事業経営に取り組んでいく。</t>
    <rPh sb="1" eb="3">
      <t>キセ</t>
    </rPh>
    <rPh sb="3" eb="5">
      <t>ゲスイ</t>
    </rPh>
    <rPh sb="5" eb="8">
      <t>ショリジョウ</t>
    </rPh>
    <rPh sb="10" eb="12">
      <t>ショウワ</t>
    </rPh>
    <rPh sb="14" eb="15">
      <t>ネン</t>
    </rPh>
    <rPh sb="17" eb="19">
      <t>ジギョウ</t>
    </rPh>
    <rPh sb="19" eb="21">
      <t>カイシ</t>
    </rPh>
    <rPh sb="23" eb="25">
      <t>ヘイセイ</t>
    </rPh>
    <rPh sb="26" eb="27">
      <t>ネン</t>
    </rPh>
    <rPh sb="28" eb="30">
      <t>キョウヨウ</t>
    </rPh>
    <rPh sb="30" eb="32">
      <t>カイシ</t>
    </rPh>
    <rPh sb="36" eb="37">
      <t>ネン</t>
    </rPh>
    <rPh sb="38" eb="40">
      <t>ツキヒ</t>
    </rPh>
    <rPh sb="41" eb="43">
      <t>ケイカ</t>
    </rPh>
    <rPh sb="48" eb="50">
      <t>カンキョ</t>
    </rPh>
    <rPh sb="51" eb="53">
      <t>タイヨウ</t>
    </rPh>
    <rPh sb="53" eb="55">
      <t>ネンスウ</t>
    </rPh>
    <rPh sb="59" eb="60">
      <t>ネン</t>
    </rPh>
    <rPh sb="67" eb="70">
      <t>ゲンジテン</t>
    </rPh>
    <rPh sb="71" eb="72">
      <t>オオ</t>
    </rPh>
    <rPh sb="74" eb="76">
      <t>モンダイ</t>
    </rPh>
    <rPh sb="77" eb="78">
      <t>オ</t>
    </rPh>
    <rPh sb="88" eb="91">
      <t>ショリジョウ</t>
    </rPh>
    <rPh sb="95" eb="97">
      <t>セツビ</t>
    </rPh>
    <rPh sb="97" eb="98">
      <t>トウ</t>
    </rPh>
    <rPh sb="99" eb="102">
      <t>ロウキュウカ</t>
    </rPh>
    <rPh sb="103" eb="104">
      <t>スス</t>
    </rPh>
    <rPh sb="109" eb="110">
      <t>ゲン</t>
    </rPh>
    <rPh sb="111" eb="113">
      <t>ヘイセイ</t>
    </rPh>
    <rPh sb="115" eb="116">
      <t>ネン</t>
    </rPh>
    <rPh sb="119" eb="121">
      <t>ネンド</t>
    </rPh>
    <rPh sb="125" eb="128">
      <t>シュウゼンヒ</t>
    </rPh>
    <rPh sb="129" eb="131">
      <t>ゾウカ</t>
    </rPh>
    <rPh sb="136" eb="137">
      <t>サキ</t>
    </rPh>
    <rPh sb="139" eb="140">
      <t>ノ</t>
    </rPh>
    <rPh sb="146" eb="148">
      <t>ゲンザイ</t>
    </rPh>
    <rPh sb="149" eb="151">
      <t>トウガイ</t>
    </rPh>
    <rPh sb="180" eb="182">
      <t>セツビ</t>
    </rPh>
    <rPh sb="182" eb="183">
      <t>トウ</t>
    </rPh>
    <rPh sb="195" eb="197">
      <t>カンアン</t>
    </rPh>
    <rPh sb="199" eb="201">
      <t>ケンゼン</t>
    </rPh>
    <rPh sb="202" eb="204">
      <t>ジギョウ</t>
    </rPh>
    <rPh sb="204" eb="206">
      <t>ケイエイ</t>
    </rPh>
    <rPh sb="207" eb="208">
      <t>ト</t>
    </rPh>
    <rPh sb="209" eb="210">
      <t>ク</t>
    </rPh>
    <phoneticPr fontId="4"/>
  </si>
  <si>
    <t>　下水道事業は、その使用料で事業を営むことを原則としているが、本公共下水道事業では、それが守られていない。その状況を改善するため、現在進められている下水道事業計画見直しを踏まえ、処理場の改修等を実施していく。
　また、下水道の経営状況をより的確に把握することを目的とし、平成32年度に公営企業会計へ移行するための作業を現在進めている。企業会計方式の導入により、類似の公営企業や民間企業との比較が可能となることから、下水道使用料の改定を含め、経営の健全化が図れるよう取り組んでいくこととする。</t>
    <rPh sb="1" eb="4">
      <t>ゲスイドウ</t>
    </rPh>
    <rPh sb="4" eb="6">
      <t>ジギョウ</t>
    </rPh>
    <rPh sb="10" eb="13">
      <t>シヨウリョウ</t>
    </rPh>
    <rPh sb="14" eb="16">
      <t>ジギョウ</t>
    </rPh>
    <rPh sb="17" eb="18">
      <t>イトナ</t>
    </rPh>
    <rPh sb="22" eb="24">
      <t>ゲンソク</t>
    </rPh>
    <rPh sb="31" eb="32">
      <t>ホン</t>
    </rPh>
    <rPh sb="32" eb="34">
      <t>コウキョウ</t>
    </rPh>
    <rPh sb="34" eb="37">
      <t>ゲスイドウ</t>
    </rPh>
    <rPh sb="37" eb="39">
      <t>ジギョウ</t>
    </rPh>
    <rPh sb="45" eb="46">
      <t>マモ</t>
    </rPh>
    <rPh sb="55" eb="57">
      <t>ジョウキョウ</t>
    </rPh>
    <rPh sb="58" eb="60">
      <t>カイゼン</t>
    </rPh>
    <rPh sb="65" eb="67">
      <t>ゲンザイ</t>
    </rPh>
    <rPh sb="67" eb="68">
      <t>スス</t>
    </rPh>
    <rPh sb="74" eb="77">
      <t>ゲスイドウ</t>
    </rPh>
    <rPh sb="77" eb="79">
      <t>ジギョウ</t>
    </rPh>
    <rPh sb="79" eb="81">
      <t>ケイカク</t>
    </rPh>
    <rPh sb="81" eb="83">
      <t>ミナオ</t>
    </rPh>
    <rPh sb="85" eb="86">
      <t>フ</t>
    </rPh>
    <rPh sb="89" eb="92">
      <t>ショリジョウ</t>
    </rPh>
    <rPh sb="93" eb="95">
      <t>カイシュウ</t>
    </rPh>
    <rPh sb="95" eb="96">
      <t>トウ</t>
    </rPh>
    <rPh sb="97" eb="99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</si>
</sst>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59712"/>
        <c:axId val="6387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59712"/>
        <c:axId val="63874176"/>
      </c:lineChart>
      <c:dateAx>
        <c:axId val="6385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874176"/>
        <c:crosses val="autoZero"/>
        <c:auto val="1"/>
        <c:lblOffset val="100"/>
        <c:baseTimeUnit val="years"/>
      </c:dateAx>
      <c:valAx>
        <c:axId val="6387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5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74.86</c:v>
                </c:pt>
                <c:pt idx="1">
                  <c:v>70.27</c:v>
                </c:pt>
                <c:pt idx="2">
                  <c:v>70</c:v>
                </c:pt>
                <c:pt idx="3">
                  <c:v>71.08</c:v>
                </c:pt>
                <c:pt idx="4">
                  <c:v>71.08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92064"/>
        <c:axId val="9801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92064"/>
        <c:axId val="98010624"/>
      </c:lineChart>
      <c:dateAx>
        <c:axId val="9799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10624"/>
        <c:crosses val="autoZero"/>
        <c:auto val="1"/>
        <c:lblOffset val="100"/>
        <c:baseTimeUnit val="years"/>
      </c:dateAx>
      <c:valAx>
        <c:axId val="9801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9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53.36</c:v>
                </c:pt>
                <c:pt idx="1">
                  <c:v>56.33</c:v>
                </c:pt>
                <c:pt idx="2">
                  <c:v>57.1</c:v>
                </c:pt>
                <c:pt idx="3">
                  <c:v>50</c:v>
                </c:pt>
                <c:pt idx="4">
                  <c:v>51.04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76704"/>
        <c:axId val="9837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76704"/>
        <c:axId val="98378880"/>
      </c:lineChart>
      <c:dateAx>
        <c:axId val="9837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78880"/>
        <c:crosses val="autoZero"/>
        <c:auto val="1"/>
        <c:lblOffset val="100"/>
        <c:baseTimeUnit val="years"/>
      </c:dateAx>
      <c:valAx>
        <c:axId val="9837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7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85.98</c:v>
                </c:pt>
                <c:pt idx="1">
                  <c:v>85.68</c:v>
                </c:pt>
                <c:pt idx="2">
                  <c:v>79.239999999999995</c:v>
                </c:pt>
                <c:pt idx="3">
                  <c:v>79.790000000000006</c:v>
                </c:pt>
                <c:pt idx="4">
                  <c:v>74.900000000000006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88000"/>
        <c:axId val="6390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88000"/>
        <c:axId val="63906560"/>
      </c:lineChart>
      <c:dateAx>
        <c:axId val="6388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906560"/>
        <c:crosses val="autoZero"/>
        <c:auto val="1"/>
        <c:lblOffset val="100"/>
        <c:baseTimeUnit val="years"/>
      </c:dateAx>
      <c:valAx>
        <c:axId val="6390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8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32672"/>
        <c:axId val="6393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2672"/>
        <c:axId val="63934848"/>
      </c:lineChart>
      <c:dateAx>
        <c:axId val="6393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934848"/>
        <c:crosses val="autoZero"/>
        <c:auto val="1"/>
        <c:lblOffset val="100"/>
        <c:baseTimeUnit val="years"/>
      </c:dateAx>
      <c:valAx>
        <c:axId val="6393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93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60384"/>
        <c:axId val="6496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60384"/>
        <c:axId val="64966656"/>
      </c:lineChart>
      <c:dateAx>
        <c:axId val="6496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966656"/>
        <c:crosses val="autoZero"/>
        <c:auto val="1"/>
        <c:lblOffset val="100"/>
        <c:baseTimeUnit val="years"/>
      </c:dateAx>
      <c:valAx>
        <c:axId val="6496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96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90592"/>
        <c:axId val="6499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90592"/>
        <c:axId val="64992768"/>
      </c:lineChart>
      <c:dateAx>
        <c:axId val="6499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992768"/>
        <c:crosses val="autoZero"/>
        <c:auto val="1"/>
        <c:lblOffset val="100"/>
        <c:baseTimeUnit val="years"/>
      </c:dateAx>
      <c:valAx>
        <c:axId val="6499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99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25344"/>
        <c:axId val="9522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25344"/>
        <c:axId val="95227264"/>
      </c:lineChart>
      <c:dateAx>
        <c:axId val="9522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27264"/>
        <c:crosses val="autoZero"/>
        <c:auto val="1"/>
        <c:lblOffset val="100"/>
        <c:baseTimeUnit val="years"/>
      </c:dateAx>
      <c:valAx>
        <c:axId val="9522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2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333.13</c:v>
                </c:pt>
                <c:pt idx="1">
                  <c:v>341.26</c:v>
                </c:pt>
                <c:pt idx="2">
                  <c:v>327</c:v>
                </c:pt>
                <c:pt idx="3">
                  <c:v>254.69</c:v>
                </c:pt>
                <c:pt idx="4">
                  <c:v>191.26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74112"/>
        <c:axId val="9527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74112"/>
        <c:axId val="95276032"/>
      </c:lineChart>
      <c:dateAx>
        <c:axId val="9527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76032"/>
        <c:crosses val="autoZero"/>
        <c:auto val="1"/>
        <c:lblOffset val="100"/>
        <c:baseTimeUnit val="years"/>
      </c:dateAx>
      <c:valAx>
        <c:axId val="9527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7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76.34</c:v>
                </c:pt>
                <c:pt idx="1">
                  <c:v>74.510000000000005</c:v>
                </c:pt>
                <c:pt idx="2">
                  <c:v>63.94</c:v>
                </c:pt>
                <c:pt idx="3">
                  <c:v>65.31</c:v>
                </c:pt>
                <c:pt idx="4">
                  <c:v>59.87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4320"/>
        <c:axId val="9794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44320"/>
        <c:axId val="97946240"/>
      </c:lineChart>
      <c:dateAx>
        <c:axId val="9794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46240"/>
        <c:crosses val="autoZero"/>
        <c:auto val="1"/>
        <c:lblOffset val="100"/>
        <c:baseTimeUnit val="years"/>
      </c:dateAx>
      <c:valAx>
        <c:axId val="9794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4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186.16</c:v>
                </c:pt>
                <c:pt idx="1">
                  <c:v>181.12</c:v>
                </c:pt>
                <c:pt idx="2">
                  <c:v>199.62</c:v>
                </c:pt>
                <c:pt idx="3">
                  <c:v>206.57</c:v>
                </c:pt>
                <c:pt idx="4">
                  <c:v>228.11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76320"/>
        <c:axId val="9797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76320"/>
        <c:axId val="97978240"/>
      </c:lineChart>
      <c:dateAx>
        <c:axId val="9797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78240"/>
        <c:crosses val="autoZero"/>
        <c:auto val="1"/>
        <c:lblOffset val="100"/>
        <c:baseTimeUnit val="years"/>
      </c:dateAx>
      <c:valAx>
        <c:axId val="9797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7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沖縄県　名護市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62227</v>
      </c>
      <c r="AM8" s="47"/>
      <c r="AN8" s="47"/>
      <c r="AO8" s="47"/>
      <c r="AP8" s="47"/>
      <c r="AQ8" s="47"/>
      <c r="AR8" s="47"/>
      <c r="AS8" s="47"/>
      <c r="AT8" s="43">
        <f>データ!S6</f>
        <v>210.9</v>
      </c>
      <c r="AU8" s="43"/>
      <c r="AV8" s="43"/>
      <c r="AW8" s="43"/>
      <c r="AX8" s="43"/>
      <c r="AY8" s="43"/>
      <c r="AZ8" s="43"/>
      <c r="BA8" s="43"/>
      <c r="BB8" s="43">
        <f>データ!T6</f>
        <v>295.05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1.02</v>
      </c>
      <c r="Q10" s="43"/>
      <c r="R10" s="43"/>
      <c r="S10" s="43"/>
      <c r="T10" s="43"/>
      <c r="U10" s="43"/>
      <c r="V10" s="43"/>
      <c r="W10" s="43">
        <f>データ!P6</f>
        <v>98.67</v>
      </c>
      <c r="X10" s="43"/>
      <c r="Y10" s="43"/>
      <c r="Z10" s="43"/>
      <c r="AA10" s="43"/>
      <c r="AB10" s="43"/>
      <c r="AC10" s="43"/>
      <c r="AD10" s="47">
        <f>データ!Q6</f>
        <v>1404</v>
      </c>
      <c r="AE10" s="47"/>
      <c r="AF10" s="47"/>
      <c r="AG10" s="47"/>
      <c r="AH10" s="47"/>
      <c r="AI10" s="47"/>
      <c r="AJ10" s="47"/>
      <c r="AK10" s="2"/>
      <c r="AL10" s="47">
        <f>データ!U6</f>
        <v>627</v>
      </c>
      <c r="AM10" s="47"/>
      <c r="AN10" s="47"/>
      <c r="AO10" s="47"/>
      <c r="AP10" s="47"/>
      <c r="AQ10" s="47"/>
      <c r="AR10" s="47"/>
      <c r="AS10" s="47"/>
      <c r="AT10" s="43">
        <f>データ!V6</f>
        <v>0.21</v>
      </c>
      <c r="AU10" s="43"/>
      <c r="AV10" s="43"/>
      <c r="AW10" s="43"/>
      <c r="AX10" s="43"/>
      <c r="AY10" s="43"/>
      <c r="AZ10" s="43"/>
      <c r="BA10" s="43"/>
      <c r="BB10" s="43">
        <f>データ!W6</f>
        <v>2985.71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472093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沖縄県　名護市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1.02</v>
      </c>
      <c r="P6" s="32">
        <f t="shared" si="3"/>
        <v>98.67</v>
      </c>
      <c r="Q6" s="32">
        <f t="shared" si="3"/>
        <v>1404</v>
      </c>
      <c r="R6" s="32">
        <f t="shared" si="3"/>
        <v>62227</v>
      </c>
      <c r="S6" s="32">
        <f t="shared" si="3"/>
        <v>210.9</v>
      </c>
      <c r="T6" s="32">
        <f t="shared" si="3"/>
        <v>295.05</v>
      </c>
      <c r="U6" s="32">
        <f t="shared" si="3"/>
        <v>627</v>
      </c>
      <c r="V6" s="32">
        <f t="shared" si="3"/>
        <v>0.21</v>
      </c>
      <c r="W6" s="32">
        <f t="shared" si="3"/>
        <v>2985.71</v>
      </c>
      <c r="X6" s="33">
        <f>IF(X7="",NA(),X7)</f>
        <v>85.98</v>
      </c>
      <c r="Y6" s="33">
        <f t="shared" ref="Y6:AG6" si="4">IF(Y7="",NA(),Y7)</f>
        <v>85.68</v>
      </c>
      <c r="Z6" s="33">
        <f t="shared" si="4"/>
        <v>79.239999999999995</v>
      </c>
      <c r="AA6" s="33">
        <f t="shared" si="4"/>
        <v>79.790000000000006</v>
      </c>
      <c r="AB6" s="33">
        <f t="shared" si="4"/>
        <v>74.900000000000006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333.13</v>
      </c>
      <c r="BF6" s="33">
        <f t="shared" ref="BF6:BN6" si="7">IF(BF7="",NA(),BF7)</f>
        <v>341.26</v>
      </c>
      <c r="BG6" s="33">
        <f t="shared" si="7"/>
        <v>327</v>
      </c>
      <c r="BH6" s="33">
        <f t="shared" si="7"/>
        <v>254.69</v>
      </c>
      <c r="BI6" s="33">
        <f t="shared" si="7"/>
        <v>191.26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76.34</v>
      </c>
      <c r="BQ6" s="33">
        <f t="shared" ref="BQ6:BY6" si="8">IF(BQ7="",NA(),BQ7)</f>
        <v>74.510000000000005</v>
      </c>
      <c r="BR6" s="33">
        <f t="shared" si="8"/>
        <v>63.94</v>
      </c>
      <c r="BS6" s="33">
        <f t="shared" si="8"/>
        <v>65.31</v>
      </c>
      <c r="BT6" s="33">
        <f t="shared" si="8"/>
        <v>59.87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186.16</v>
      </c>
      <c r="CB6" s="33">
        <f t="shared" ref="CB6:CJ6" si="9">IF(CB7="",NA(),CB7)</f>
        <v>181.12</v>
      </c>
      <c r="CC6" s="33">
        <f t="shared" si="9"/>
        <v>199.62</v>
      </c>
      <c r="CD6" s="33">
        <f t="shared" si="9"/>
        <v>206.57</v>
      </c>
      <c r="CE6" s="33">
        <f t="shared" si="9"/>
        <v>228.11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74.86</v>
      </c>
      <c r="CM6" s="33">
        <f t="shared" ref="CM6:CU6" si="10">IF(CM7="",NA(),CM7)</f>
        <v>70.27</v>
      </c>
      <c r="CN6" s="33">
        <f t="shared" si="10"/>
        <v>70</v>
      </c>
      <c r="CO6" s="33">
        <f t="shared" si="10"/>
        <v>71.08</v>
      </c>
      <c r="CP6" s="33">
        <f t="shared" si="10"/>
        <v>71.08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53.36</v>
      </c>
      <c r="CX6" s="33">
        <f t="shared" ref="CX6:DF6" si="11">IF(CX7="",NA(),CX7)</f>
        <v>56.33</v>
      </c>
      <c r="CY6" s="33">
        <f t="shared" si="11"/>
        <v>57.1</v>
      </c>
      <c r="CZ6" s="33">
        <f t="shared" si="11"/>
        <v>50</v>
      </c>
      <c r="DA6" s="33">
        <f t="shared" si="11"/>
        <v>51.04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472093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1.02</v>
      </c>
      <c r="P7" s="36">
        <v>98.67</v>
      </c>
      <c r="Q7" s="36">
        <v>1404</v>
      </c>
      <c r="R7" s="36">
        <v>62227</v>
      </c>
      <c r="S7" s="36">
        <v>210.9</v>
      </c>
      <c r="T7" s="36">
        <v>295.05</v>
      </c>
      <c r="U7" s="36">
        <v>627</v>
      </c>
      <c r="V7" s="36">
        <v>0.21</v>
      </c>
      <c r="W7" s="36">
        <v>2985.71</v>
      </c>
      <c r="X7" s="36">
        <v>85.98</v>
      </c>
      <c r="Y7" s="36">
        <v>85.68</v>
      </c>
      <c r="Z7" s="36">
        <v>79.239999999999995</v>
      </c>
      <c r="AA7" s="36">
        <v>79.790000000000006</v>
      </c>
      <c r="AB7" s="36">
        <v>74.900000000000006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333.13</v>
      </c>
      <c r="BF7" s="36">
        <v>341.26</v>
      </c>
      <c r="BG7" s="36">
        <v>327</v>
      </c>
      <c r="BH7" s="36">
        <v>254.69</v>
      </c>
      <c r="BI7" s="36">
        <v>191.26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76.34</v>
      </c>
      <c r="BQ7" s="36">
        <v>74.510000000000005</v>
      </c>
      <c r="BR7" s="36">
        <v>63.94</v>
      </c>
      <c r="BS7" s="36">
        <v>65.31</v>
      </c>
      <c r="BT7" s="36">
        <v>59.87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186.16</v>
      </c>
      <c r="CB7" s="36">
        <v>181.12</v>
      </c>
      <c r="CC7" s="36">
        <v>199.62</v>
      </c>
      <c r="CD7" s="36">
        <v>206.57</v>
      </c>
      <c r="CE7" s="36">
        <v>228.11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74.86</v>
      </c>
      <c r="CM7" s="36">
        <v>70.27</v>
      </c>
      <c r="CN7" s="36">
        <v>70</v>
      </c>
      <c r="CO7" s="36">
        <v>71.08</v>
      </c>
      <c r="CP7" s="36">
        <v>71.08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53.36</v>
      </c>
      <c r="CX7" s="36">
        <v>56.33</v>
      </c>
      <c r="CY7" s="36">
        <v>57.1</v>
      </c>
      <c r="CZ7" s="36">
        <v>50</v>
      </c>
      <c r="DA7" s="36">
        <v>51.04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沖縄県</cp:lastModifiedBy>
  <dcterms:created xsi:type="dcterms:W3CDTF">2017-02-08T03:05:15Z</dcterms:created>
  <dcterms:modified xsi:type="dcterms:W3CDTF">2017-02-21T05:44:40Z</dcterms:modified>
  <cp:category/>
</cp:coreProperties>
</file>