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E10" i="5" l="1"/>
  <c r="C10" i="5"/>
  <c r="D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<sst xmlns="http://schemas.openxmlformats.org/spreadsheetml/2006/main" count="217" uniqueCount="107">
  <si>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</si>
  <si>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</si>
  <si>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</si>
  <si>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</si>
  <si>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</si>
  <si>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</si>
  <si>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</si>
  <si>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</si>
  <si>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</si>
  <si>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</si>
  <si>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</si>
  <si>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</si>
  <si>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</si>
  <si>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</si>
  <si>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</si>
  <si>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</si>
  <si>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</si>
  <si>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</si>
  <si>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</si>
  <si>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</si>
  <si>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</si>
  <si>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</si>
  <si>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</si>
  <si>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</si>
  <si>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</si>
  <si>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</si>
  <si>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</si>
  <si>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</si>
  <si>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</si>
  <si>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</si>
  <si>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</si>
  <si>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</si>
  <si>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</si>
  <si>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</si>
  <si>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</si>
  <si>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</si>
  <si>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</si>
  <si>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</si>
  <si>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</si>
  <si>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</si>
  <si>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</si>
  <si>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</si>
  <si>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</si>
  <si>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</si>
  <si>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</si>
  <si>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</si>
  <si>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</si>
  <si>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</si>
  <si>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</si>
  <si>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</si>
  <si>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</si>
  <si>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</si>
  <si>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</si>
  <si>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</si>
  <si>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</si>
  <si>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</si>
  <si>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</si>
  <si>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</si>
  <si>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</si>
  <si>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</si>
  <si>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</si>
  <si>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</si>
  <si>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</si>
  <si>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</si>
  <si>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</si>
  <si>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</si>
  <si>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</si>
  <si>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</si>
  <si>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</si>
  <si>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</si>
  <si>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</si>
  <si>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</si>
  <si>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</si>
  <si>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</si>
  <si>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</si>
  <si>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</si>
  <si>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</si>
  <si>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</si>
  <si>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</si>
  <si>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</si>
  <si>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</si>
  <si>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</si>
  <si>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</si>
  <si>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</si>
  <si>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</si>
  <si>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</si>
  <si>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</si>
  <si>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</si>
  <si>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</si>
  <si>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</si>
  <si>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</si>
  <si>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</si>
  <si>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</si>
  <si>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名護市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</si>
  <si>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</si>
  <si>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</si>
  <si>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</si>
  <si>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</si>
  <si>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</si>
  <si>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</si>
  <si>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</si>
  <si>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</si>
  <si>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</si>
  <si>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</si>
  <si>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①経常収支比率は、単年度の収支が黒字であることを示します。本市は100％以上で年々増加傾向にあり、収支は健全な水準にあります。
②累積欠損金は発生しておりません。
③流動比率は、短期的（1年以内）な債務に対する支払能力を表しており、200％を上回っているため健全な状態であります。
④企業債残高対給水収益比率は、企業債残高の規模を表す指標であります。各年度とも平均値より低い値を達成し良好です。しかし2の③にも表されているように、現時点では管路の更新率が非常に低い値となっております。投資規模を拡大すると企業債残高の割合も増加すると考えられるため、今後の値に注視する必要があります。
⑤料金回収率は、給水に係る費用がどの程度給水収益で賄えているかを表しており、本市は100％以上であるため、料金水準は健全であります。
⑥給水原価は、有収水量（水道料金収入となる水量）1㎥あたり、どれだけの費用がかかっているかを表す指標であり、類似団体平均値とほぼ横並びであります。今後は維持管理費の効率化等、更なる経営努力を行います。
⑦施設利用率については、類似団体平均値を上回っており、施設の利用状況や規模は適正であると考えています。
⑧有収率は各年度とも類似団体平均値より高い値を維持しています。今後もこれを維持していくために、漏水調査、メーター不感等の原因を特定し、漏水対策に努めてまいります。</t>
    <rPh sb="1" eb="3">
      <t>ケイジョウ</t>
    </rPh>
    <rPh sb="3" eb="5">
      <t>シュウシ</t>
    </rPh>
    <rPh sb="5" eb="7">
      <t>ヒリツ</t>
    </rPh>
    <rPh sb="9" eb="12">
      <t>タンネンド</t>
    </rPh>
    <rPh sb="13" eb="15">
      <t>シュウシ</t>
    </rPh>
    <rPh sb="16" eb="18">
      <t>クロジ</t>
    </rPh>
    <rPh sb="24" eb="25">
      <t>シメ</t>
    </rPh>
    <rPh sb="29" eb="30">
      <t>ホン</t>
    </rPh>
    <rPh sb="30" eb="31">
      <t>シ</t>
    </rPh>
    <rPh sb="36" eb="38">
      <t>イジョウ</t>
    </rPh>
    <rPh sb="39" eb="41">
      <t>ネンネン</t>
    </rPh>
    <rPh sb="41" eb="43">
      <t>ゾウカ</t>
    </rPh>
    <rPh sb="43" eb="45">
      <t>ケイコウ</t>
    </rPh>
    <rPh sb="49" eb="51">
      <t>シュウシ</t>
    </rPh>
    <rPh sb="52" eb="54">
      <t>ケンゼン</t>
    </rPh>
    <rPh sb="55" eb="57">
      <t>スイジュン</t>
    </rPh>
    <rPh sb="65" eb="67">
      <t>ルイセキ</t>
    </rPh>
    <rPh sb="67" eb="69">
      <t>ケッソン</t>
    </rPh>
    <rPh sb="69" eb="70">
      <t>キン</t>
    </rPh>
    <rPh sb="71" eb="73">
      <t>ハッセイ</t>
    </rPh>
    <rPh sb="83" eb="85">
      <t>リュウドウ</t>
    </rPh>
    <rPh sb="85" eb="87">
      <t>ヒリツ</t>
    </rPh>
    <rPh sb="89" eb="92">
      <t>タンキテキ</t>
    </rPh>
    <rPh sb="94" eb="95">
      <t>ネン</t>
    </rPh>
    <rPh sb="95" eb="97">
      <t>イナイ</t>
    </rPh>
    <rPh sb="99" eb="101">
      <t>サイム</t>
    </rPh>
    <rPh sb="102" eb="103">
      <t>タイ</t>
    </rPh>
    <rPh sb="105" eb="107">
      <t>シハライ</t>
    </rPh>
    <rPh sb="107" eb="109">
      <t>ノウリョク</t>
    </rPh>
    <rPh sb="110" eb="111">
      <t>アラワ</t>
    </rPh>
    <rPh sb="121" eb="123">
      <t>ウワマワ</t>
    </rPh>
    <rPh sb="129" eb="131">
      <t>ケンゼン</t>
    </rPh>
    <rPh sb="132" eb="134">
      <t>ジョウタイ</t>
    </rPh>
    <rPh sb="142" eb="144">
      <t>キギョウ</t>
    </rPh>
    <rPh sb="144" eb="145">
      <t>サイ</t>
    </rPh>
    <rPh sb="145" eb="147">
      <t>ザンダカ</t>
    </rPh>
    <rPh sb="147" eb="148">
      <t>タイ</t>
    </rPh>
    <rPh sb="148" eb="150">
      <t>キュウスイ</t>
    </rPh>
    <rPh sb="150" eb="152">
      <t>シュウエキ</t>
    </rPh>
    <rPh sb="152" eb="154">
      <t>ヒリツ</t>
    </rPh>
    <rPh sb="156" eb="158">
      <t>キギョウ</t>
    </rPh>
    <rPh sb="158" eb="159">
      <t>サイ</t>
    </rPh>
    <rPh sb="159" eb="161">
      <t>ザンダカ</t>
    </rPh>
    <rPh sb="162" eb="164">
      <t>キボ</t>
    </rPh>
    <rPh sb="165" eb="166">
      <t>アラワ</t>
    </rPh>
    <rPh sb="167" eb="169">
      <t>シヒョウ</t>
    </rPh>
    <rPh sb="175" eb="178">
      <t>カクネンド</t>
    </rPh>
    <rPh sb="180" eb="182">
      <t>ヘイキン</t>
    </rPh>
    <rPh sb="182" eb="183">
      <t>チ</t>
    </rPh>
    <rPh sb="185" eb="186">
      <t>ヒク</t>
    </rPh>
    <rPh sb="187" eb="188">
      <t>アタイ</t>
    </rPh>
    <rPh sb="189" eb="191">
      <t>タッセイ</t>
    </rPh>
    <rPh sb="192" eb="194">
      <t>リョウコウ</t>
    </rPh>
    <rPh sb="205" eb="206">
      <t>アラワ</t>
    </rPh>
    <rPh sb="215" eb="218">
      <t>ゲンジテン</t>
    </rPh>
    <rPh sb="220" eb="222">
      <t>カンロ</t>
    </rPh>
    <rPh sb="223" eb="225">
      <t>コウシン</t>
    </rPh>
    <rPh sb="225" eb="226">
      <t>リツ</t>
    </rPh>
    <rPh sb="227" eb="229">
      <t>ヒジョウ</t>
    </rPh>
    <rPh sb="230" eb="231">
      <t>ヒク</t>
    </rPh>
    <rPh sb="232" eb="233">
      <t>アタイ</t>
    </rPh>
    <rPh sb="242" eb="244">
      <t>トウシ</t>
    </rPh>
    <rPh sb="244" eb="246">
      <t>キボ</t>
    </rPh>
    <rPh sb="247" eb="249">
      <t>カクダイ</t>
    </rPh>
    <rPh sb="252" eb="254">
      <t>キギョウ</t>
    </rPh>
    <rPh sb="254" eb="255">
      <t>サイ</t>
    </rPh>
    <rPh sb="255" eb="257">
      <t>ザンダカ</t>
    </rPh>
    <rPh sb="258" eb="260">
      <t>ワリアイ</t>
    </rPh>
    <rPh sb="261" eb="263">
      <t>ゾウカ</t>
    </rPh>
    <rPh sb="266" eb="267">
      <t>カンガ</t>
    </rPh>
    <rPh sb="274" eb="276">
      <t>コンゴ</t>
    </rPh>
    <rPh sb="277" eb="278">
      <t>アタイ</t>
    </rPh>
    <rPh sb="279" eb="281">
      <t>チュウシ</t>
    </rPh>
    <rPh sb="283" eb="285">
      <t>ヒツヨウ</t>
    </rPh>
    <rPh sb="293" eb="295">
      <t>リョウキン</t>
    </rPh>
    <rPh sb="295" eb="297">
      <t>カイシュウ</t>
    </rPh>
    <rPh sb="297" eb="298">
      <t>リツ</t>
    </rPh>
    <rPh sb="300" eb="302">
      <t>キュウスイ</t>
    </rPh>
    <rPh sb="303" eb="304">
      <t>カカ</t>
    </rPh>
    <rPh sb="305" eb="307">
      <t>ヒヨウ</t>
    </rPh>
    <rPh sb="310" eb="312">
      <t>テイド</t>
    </rPh>
    <rPh sb="312" eb="314">
      <t>キュウスイ</t>
    </rPh>
    <rPh sb="314" eb="316">
      <t>シュウエキ</t>
    </rPh>
    <rPh sb="317" eb="318">
      <t>マカナ</t>
    </rPh>
    <rPh sb="324" eb="325">
      <t>アラワ</t>
    </rPh>
    <rPh sb="330" eb="331">
      <t>ホン</t>
    </rPh>
    <rPh sb="331" eb="332">
      <t>シ</t>
    </rPh>
    <rPh sb="337" eb="339">
      <t>イジョウ</t>
    </rPh>
    <rPh sb="345" eb="347">
      <t>リョウキン</t>
    </rPh>
    <rPh sb="347" eb="349">
      <t>スイジュン</t>
    </rPh>
    <rPh sb="350" eb="352">
      <t>ケンゼン</t>
    </rPh>
    <rPh sb="360" eb="362">
      <t>キュウスイ</t>
    </rPh>
    <rPh sb="362" eb="364">
      <t>ゲンカ</t>
    </rPh>
    <rPh sb="366" eb="368">
      <t>ユウシュウ</t>
    </rPh>
    <rPh sb="368" eb="370">
      <t>スイリョウ</t>
    </rPh>
    <rPh sb="371" eb="373">
      <t>スイドウ</t>
    </rPh>
    <rPh sb="373" eb="375">
      <t>リョウキン</t>
    </rPh>
    <rPh sb="375" eb="377">
      <t>シュウニュウ</t>
    </rPh>
    <rPh sb="380" eb="382">
      <t>スイリョウ</t>
    </rPh>
    <rPh sb="394" eb="396">
      <t>ヒヨウ</t>
    </rPh>
    <rPh sb="405" eb="406">
      <t>アラワ</t>
    </rPh>
    <rPh sb="407" eb="409">
      <t>シヒョウ</t>
    </rPh>
    <rPh sb="413" eb="415">
      <t>ルイジ</t>
    </rPh>
    <rPh sb="415" eb="417">
      <t>ダンタイ</t>
    </rPh>
    <rPh sb="417" eb="419">
      <t>ヘイキン</t>
    </rPh>
    <rPh sb="419" eb="420">
      <t>チ</t>
    </rPh>
    <rPh sb="423" eb="425">
      <t>ヨコナラ</t>
    </rPh>
    <rPh sb="432" eb="434">
      <t>コンゴ</t>
    </rPh>
    <rPh sb="435" eb="437">
      <t>イジ</t>
    </rPh>
    <rPh sb="437" eb="440">
      <t>カンリヒ</t>
    </rPh>
    <rPh sb="441" eb="444">
      <t>コウリツカ</t>
    </rPh>
    <rPh sb="444" eb="445">
      <t>トウ</t>
    </rPh>
    <rPh sb="446" eb="447">
      <t>サラ</t>
    </rPh>
    <rPh sb="449" eb="451">
      <t>ケイエイ</t>
    </rPh>
    <rPh sb="451" eb="453">
      <t>ドリョク</t>
    </rPh>
    <rPh sb="454" eb="455">
      <t>オコナ</t>
    </rPh>
    <rPh sb="461" eb="463">
      <t>シセツ</t>
    </rPh>
    <rPh sb="463" eb="466">
      <t>リヨウリツ</t>
    </rPh>
    <rPh sb="472" eb="474">
      <t>ルイジ</t>
    </rPh>
    <rPh sb="474" eb="476">
      <t>ダンタイ</t>
    </rPh>
    <rPh sb="476" eb="478">
      <t>ヘイキン</t>
    </rPh>
    <rPh sb="478" eb="479">
      <t>チ</t>
    </rPh>
    <rPh sb="480" eb="482">
      <t>ウワマワ</t>
    </rPh>
    <rPh sb="487" eb="489">
      <t>シセツ</t>
    </rPh>
    <rPh sb="490" eb="492">
      <t>リヨウ</t>
    </rPh>
    <rPh sb="492" eb="494">
      <t>ジョウキョウ</t>
    </rPh>
    <rPh sb="495" eb="497">
      <t>キボ</t>
    </rPh>
    <rPh sb="498" eb="500">
      <t>テキセイ</t>
    </rPh>
    <rPh sb="504" eb="505">
      <t>カンガ</t>
    </rPh>
    <rPh sb="513" eb="515">
      <t>ユウシュウ</t>
    </rPh>
    <rPh sb="515" eb="516">
      <t>リツ</t>
    </rPh>
    <rPh sb="517" eb="520">
      <t>カクネンド</t>
    </rPh>
    <rPh sb="522" eb="524">
      <t>ルイジ</t>
    </rPh>
    <rPh sb="524" eb="526">
      <t>ダンタイ</t>
    </rPh>
    <rPh sb="526" eb="528">
      <t>ヘイキン</t>
    </rPh>
    <rPh sb="528" eb="529">
      <t>チ</t>
    </rPh>
    <rPh sb="531" eb="532">
      <t>タカ</t>
    </rPh>
    <rPh sb="533" eb="534">
      <t>アタイ</t>
    </rPh>
    <rPh sb="535" eb="537">
      <t>イジ</t>
    </rPh>
    <rPh sb="543" eb="545">
      <t>コンゴ</t>
    </rPh>
    <rPh sb="549" eb="551">
      <t>イジ</t>
    </rPh>
    <rPh sb="559" eb="561">
      <t>ロウスイ</t>
    </rPh>
    <rPh sb="561" eb="563">
      <t>チョウサ</t>
    </rPh>
    <phoneticPr fontId="4"/>
  </si>
  <si>
    <t>①有形固定資産減価償却率は、資産の老朽化度合を示しています。近年上昇傾向にあるため、着実な施設更新が必要です。
②管路経年化率は、管路の老朽化度合を示しています。類似団体平均値に比べて低い値となっておりますが、今後耐用年数に達し更新時期を迎える管路が増加することが考えられるため、計画的かつ効率的な更新に取り組む必要があります。
③管路更新率は、0.23％と類似団体平均値と比べて非常に低い値となっています。管路の経年化率も徐々に増加しているため、今後は老朽管の更新を計画的に実施していきます。</t>
    <rPh sb="1" eb="3">
      <t>ユウケイ</t>
    </rPh>
    <rPh sb="3" eb="5">
      <t>コテイ</t>
    </rPh>
    <rPh sb="5" eb="7">
      <t>シサン</t>
    </rPh>
    <rPh sb="7" eb="9">
      <t>ゲンカ</t>
    </rPh>
    <rPh sb="9" eb="11">
      <t>ショウキャク</t>
    </rPh>
    <rPh sb="11" eb="12">
      <t>リツ</t>
    </rPh>
    <rPh sb="14" eb="16">
      <t>シサン</t>
    </rPh>
    <rPh sb="17" eb="20">
      <t>ロウキュウカ</t>
    </rPh>
    <rPh sb="20" eb="22">
      <t>ドアイ</t>
    </rPh>
    <rPh sb="23" eb="24">
      <t>シメ</t>
    </rPh>
    <rPh sb="30" eb="32">
      <t>キンネン</t>
    </rPh>
    <rPh sb="32" eb="34">
      <t>ジョウショウ</t>
    </rPh>
    <rPh sb="34" eb="36">
      <t>ケイコウ</t>
    </rPh>
    <rPh sb="42" eb="44">
      <t>チャクジツ</t>
    </rPh>
    <rPh sb="45" eb="47">
      <t>シセツ</t>
    </rPh>
    <rPh sb="47" eb="49">
      <t>コウシン</t>
    </rPh>
    <rPh sb="50" eb="52">
      <t>ヒツヨウ</t>
    </rPh>
    <rPh sb="57" eb="59">
      <t>カンロ</t>
    </rPh>
    <rPh sb="59" eb="62">
      <t>ケイネンカ</t>
    </rPh>
    <rPh sb="62" eb="63">
      <t>リツ</t>
    </rPh>
    <rPh sb="65" eb="67">
      <t>カンロ</t>
    </rPh>
    <rPh sb="68" eb="71">
      <t>ロウキュウカ</t>
    </rPh>
    <rPh sb="71" eb="73">
      <t>ドアイ</t>
    </rPh>
    <rPh sb="74" eb="75">
      <t>シメ</t>
    </rPh>
    <rPh sb="81" eb="83">
      <t>ルイジ</t>
    </rPh>
    <rPh sb="83" eb="85">
      <t>ダンタイ</t>
    </rPh>
    <rPh sb="85" eb="87">
      <t>ヘイキン</t>
    </rPh>
    <rPh sb="87" eb="88">
      <t>チ</t>
    </rPh>
    <rPh sb="89" eb="90">
      <t>クラ</t>
    </rPh>
    <rPh sb="92" eb="93">
      <t>ヒク</t>
    </rPh>
    <rPh sb="94" eb="95">
      <t>チ</t>
    </rPh>
    <rPh sb="105" eb="107">
      <t>コンゴ</t>
    </rPh>
    <rPh sb="107" eb="109">
      <t>タイヨウ</t>
    </rPh>
    <rPh sb="109" eb="111">
      <t>ネンスウ</t>
    </rPh>
    <rPh sb="112" eb="113">
      <t>タッ</t>
    </rPh>
    <rPh sb="114" eb="116">
      <t>コウシン</t>
    </rPh>
    <rPh sb="116" eb="118">
      <t>ジキ</t>
    </rPh>
    <rPh sb="119" eb="120">
      <t>ムカ</t>
    </rPh>
    <rPh sb="122" eb="124">
      <t>カンロ</t>
    </rPh>
    <rPh sb="125" eb="127">
      <t>ゾウカ</t>
    </rPh>
    <rPh sb="132" eb="133">
      <t>カンガ</t>
    </rPh>
    <rPh sb="140" eb="143">
      <t>ケイカクテキ</t>
    </rPh>
    <rPh sb="145" eb="148">
      <t>コウリツテキ</t>
    </rPh>
    <rPh sb="149" eb="151">
      <t>コウシン</t>
    </rPh>
    <rPh sb="152" eb="153">
      <t>ト</t>
    </rPh>
    <rPh sb="154" eb="155">
      <t>ク</t>
    </rPh>
    <rPh sb="156" eb="158">
      <t>ヒツヨウ</t>
    </rPh>
    <rPh sb="166" eb="168">
      <t>カンロ</t>
    </rPh>
    <rPh sb="168" eb="170">
      <t>コウシン</t>
    </rPh>
    <rPh sb="170" eb="171">
      <t>リツ</t>
    </rPh>
    <rPh sb="179" eb="181">
      <t>ルイジ</t>
    </rPh>
    <rPh sb="181" eb="183">
      <t>ダンタイ</t>
    </rPh>
    <rPh sb="183" eb="185">
      <t>ヘイキン</t>
    </rPh>
    <rPh sb="185" eb="186">
      <t>チ</t>
    </rPh>
    <rPh sb="187" eb="188">
      <t>クラ</t>
    </rPh>
    <rPh sb="190" eb="192">
      <t>ヒジョウ</t>
    </rPh>
    <rPh sb="193" eb="194">
      <t>ヒク</t>
    </rPh>
    <rPh sb="195" eb="196">
      <t>アタイ</t>
    </rPh>
    <rPh sb="204" eb="206">
      <t>カンロ</t>
    </rPh>
    <rPh sb="207" eb="210">
      <t>ケイネンカ</t>
    </rPh>
    <rPh sb="210" eb="211">
      <t>リツ</t>
    </rPh>
    <rPh sb="212" eb="214">
      <t>ジョジョ</t>
    </rPh>
    <rPh sb="215" eb="217">
      <t>ゾウカ</t>
    </rPh>
    <rPh sb="224" eb="226">
      <t>コンゴ</t>
    </rPh>
    <rPh sb="227" eb="229">
      <t>ロウキュウ</t>
    </rPh>
    <rPh sb="229" eb="230">
      <t>カン</t>
    </rPh>
    <rPh sb="231" eb="233">
      <t>コウシン</t>
    </rPh>
    <rPh sb="234" eb="237">
      <t>ケイカクテキ</t>
    </rPh>
    <rPh sb="238" eb="240">
      <t>ジッシ</t>
    </rPh>
    <phoneticPr fontId="4"/>
  </si>
  <si>
    <t>　本市の経営の健全性・効率性については、類似団体平均値をほとんどの項目で上回っており、順調に推移しております。
　しかし老朽化の状況については、類似団体と比較して管路経年化率は低いものの、管路更新率が非常に低い値となっているため、計画的かつ効率的な更新が必要であります。</t>
    <rPh sb="1" eb="2">
      <t>ホン</t>
    </rPh>
    <rPh sb="2" eb="3">
      <t>シ</t>
    </rPh>
    <rPh sb="4" eb="6">
      <t>ケイエイ</t>
    </rPh>
    <rPh sb="7" eb="10">
      <t>ケンゼンセイ</t>
    </rPh>
    <rPh sb="11" eb="13">
      <t>コウリツ</t>
    </rPh>
    <rPh sb="13" eb="14">
      <t>セイ</t>
    </rPh>
    <rPh sb="20" eb="22">
      <t>ルイジ</t>
    </rPh>
    <rPh sb="22" eb="24">
      <t>ダンタイ</t>
    </rPh>
    <rPh sb="24" eb="26">
      <t>ヘイキン</t>
    </rPh>
    <rPh sb="26" eb="27">
      <t>チ</t>
    </rPh>
    <rPh sb="33" eb="35">
      <t>コウモク</t>
    </rPh>
    <rPh sb="36" eb="38">
      <t>ウワマワ</t>
    </rPh>
    <rPh sb="43" eb="45">
      <t>ジュンチョウ</t>
    </rPh>
    <rPh sb="46" eb="48">
      <t>スイイ</t>
    </rPh>
    <rPh sb="60" eb="63">
      <t>ロウキュウカ</t>
    </rPh>
    <rPh sb="64" eb="66">
      <t>ジョウキョウ</t>
    </rPh>
    <rPh sb="72" eb="74">
      <t>ルイジ</t>
    </rPh>
    <rPh sb="74" eb="76">
      <t>ダンタイ</t>
    </rPh>
    <rPh sb="77" eb="79">
      <t>ヒカク</t>
    </rPh>
    <rPh sb="81" eb="83">
      <t>カンロ</t>
    </rPh>
    <rPh sb="83" eb="86">
      <t>ケイネンカ</t>
    </rPh>
    <rPh sb="86" eb="87">
      <t>リツ</t>
    </rPh>
    <rPh sb="88" eb="89">
      <t>ヒク</t>
    </rPh>
    <rPh sb="94" eb="96">
      <t>カンロ</t>
    </rPh>
    <rPh sb="96" eb="98">
      <t>コウシン</t>
    </rPh>
    <rPh sb="98" eb="99">
      <t>リツ</t>
    </rPh>
    <rPh sb="100" eb="102">
      <t>ヒジョウ</t>
    </rPh>
    <rPh sb="103" eb="104">
      <t>ヒク</t>
    </rPh>
    <rPh sb="105" eb="106">
      <t>アタイ</t>
    </rPh>
    <rPh sb="115" eb="118">
      <t>ケイカクテキ</t>
    </rPh>
    <rPh sb="120" eb="123">
      <t>コウリツテキ</t>
    </rPh>
    <rPh sb="124" eb="126">
      <t>コウシン</t>
    </rPh>
    <rPh sb="127" eb="1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</si>
</sst>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0.25</c:v>
                </c:pt>
                <c:pt idx="2">
                  <c:v>0.16</c:v>
                </c:pt>
                <c:pt idx="3">
                  <c:v>0.24</c:v>
                </c:pt>
                <c:pt idx="4">
                  <c:v>0.23</c:v>
                </c:pt>
              </c:numCache>
            </c:numRef>
          </c:val>
        </c:ser>
        <c:dLbls>
          <c:showLegendKey val="0"/>
          <c:showVal val="0"/>
          <c:showCatName val="0"/>
          <c:showSerName val="0"/>
          <c:showPercent val="0"/>
          <c:showBubbleSize val="0"/>
        </c:dLbls>
        <c:gapWidth val="150"/>
        <c:axId val="63601664"/>
        <c:axId val="636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63601664"/>
        <c:axId val="63607936"/>
      </c:lineChart>
      <c:dateAx>
        <c:axId val="63601664"/>
        <c:scaling>
          <c:orientation val="minMax"/>
        </c:scaling>
        <c:delete val="1"/>
        <c:axPos val="b"/>
        <c:numFmt formatCode="ge" sourceLinked="1"/>
        <c:majorTickMark val="none"/>
        <c:minorTickMark val="none"/>
        <c:tickLblPos val="none"/>
        <c:crossAx val="63607936"/>
        <c:crosses val="autoZero"/>
        <c:auto val="1"/>
        <c:lblOffset val="100"/>
        <c:baseTimeUnit val="years"/>
      </c:dateAx>
      <c:valAx>
        <c:axId val="636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58.04</c:v>
                </c:pt>
                <c:pt idx="1">
                  <c:v>58.32</c:v>
                </c:pt>
                <c:pt idx="2">
                  <c:v>61.05</c:v>
                </c:pt>
                <c:pt idx="3">
                  <c:v>60.95</c:v>
                </c:pt>
                <c:pt idx="4">
                  <c:v>61.05</c:v>
                </c:pt>
              </c:numCache>
            </c:numRef>
          </c:val>
        </c:ser>
        <c:dLbls>
          <c:showLegendKey val="0"/>
          <c:showVal val="0"/>
          <c:showCatName val="0"/>
          <c:showSerName val="0"/>
          <c:showPercent val="0"/>
          <c:showBubbleSize val="0"/>
        </c:dLbls>
        <c:gapWidth val="150"/>
        <c:axId val="103558528"/>
        <c:axId val="1035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3558528"/>
        <c:axId val="103581184"/>
      </c:lineChart>
      <c:dateAx>
        <c:axId val="103558528"/>
        <c:scaling>
          <c:orientation val="minMax"/>
        </c:scaling>
        <c:delete val="1"/>
        <c:axPos val="b"/>
        <c:numFmt formatCode="ge" sourceLinked="1"/>
        <c:majorTickMark val="none"/>
        <c:minorTickMark val="none"/>
        <c:tickLblPos val="none"/>
        <c:crossAx val="103581184"/>
        <c:crosses val="autoZero"/>
        <c:auto val="1"/>
        <c:lblOffset val="100"/>
        <c:baseTimeUnit val="years"/>
      </c:dateAx>
      <c:valAx>
        <c:axId val="1035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91.96</c:v>
                </c:pt>
                <c:pt idx="1">
                  <c:v>91.9</c:v>
                </c:pt>
                <c:pt idx="2">
                  <c:v>91.43</c:v>
                </c:pt>
                <c:pt idx="3">
                  <c:v>91.07</c:v>
                </c:pt>
                <c:pt idx="4">
                  <c:v>91.42</c:v>
                </c:pt>
              </c:numCache>
            </c:numRef>
          </c:val>
        </c:ser>
        <c:dLbls>
          <c:showLegendKey val="0"/>
          <c:showVal val="0"/>
          <c:showCatName val="0"/>
          <c:showSerName val="0"/>
          <c:showPercent val="0"/>
          <c:showBubbleSize val="0"/>
        </c:dLbls>
        <c:gapWidth val="150"/>
        <c:axId val="103611392"/>
        <c:axId val="1049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3611392"/>
        <c:axId val="104998016"/>
      </c:lineChart>
      <c:dateAx>
        <c:axId val="103611392"/>
        <c:scaling>
          <c:orientation val="minMax"/>
        </c:scaling>
        <c:delete val="1"/>
        <c:axPos val="b"/>
        <c:numFmt formatCode="ge" sourceLinked="1"/>
        <c:majorTickMark val="none"/>
        <c:minorTickMark val="none"/>
        <c:tickLblPos val="none"/>
        <c:crossAx val="104998016"/>
        <c:crosses val="autoZero"/>
        <c:auto val="1"/>
        <c:lblOffset val="100"/>
        <c:baseTimeUnit val="years"/>
      </c:dateAx>
      <c:valAx>
        <c:axId val="1049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120.01</c:v>
                </c:pt>
                <c:pt idx="1">
                  <c:v>121.4</c:v>
                </c:pt>
                <c:pt idx="2">
                  <c:v>125.76</c:v>
                </c:pt>
                <c:pt idx="3">
                  <c:v>123.97</c:v>
                </c:pt>
                <c:pt idx="4">
                  <c:v>126.36</c:v>
                </c:pt>
              </c:numCache>
            </c:numRef>
          </c:val>
        </c:ser>
        <c:dLbls>
          <c:showLegendKey val="0"/>
          <c:showVal val="0"/>
          <c:showCatName val="0"/>
          <c:showSerName val="0"/>
          <c:showPercent val="0"/>
          <c:showBubbleSize val="0"/>
        </c:dLbls>
        <c:gapWidth val="150"/>
        <c:axId val="63621760"/>
        <c:axId val="635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63621760"/>
        <c:axId val="63513344"/>
      </c:lineChart>
      <c:dateAx>
        <c:axId val="63621760"/>
        <c:scaling>
          <c:orientation val="minMax"/>
        </c:scaling>
        <c:delete val="1"/>
        <c:axPos val="b"/>
        <c:numFmt formatCode="ge" sourceLinked="1"/>
        <c:majorTickMark val="none"/>
        <c:minorTickMark val="none"/>
        <c:tickLblPos val="none"/>
        <c:crossAx val="63513344"/>
        <c:crosses val="autoZero"/>
        <c:auto val="1"/>
        <c:lblOffset val="100"/>
        <c:baseTimeUnit val="years"/>
      </c:dateAx>
      <c:valAx>
        <c:axId val="6351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6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28.22</c:v>
                </c:pt>
                <c:pt idx="1">
                  <c:v>29.05</c:v>
                </c:pt>
                <c:pt idx="2">
                  <c:v>29.6</c:v>
                </c:pt>
                <c:pt idx="3">
                  <c:v>55.25</c:v>
                </c:pt>
                <c:pt idx="4">
                  <c:v>55.43</c:v>
                </c:pt>
              </c:numCache>
            </c:numRef>
          </c:val>
        </c:ser>
        <c:dLbls>
          <c:showLegendKey val="0"/>
          <c:showVal val="0"/>
          <c:showCatName val="0"/>
          <c:showSerName val="0"/>
          <c:showPercent val="0"/>
          <c:showBubbleSize val="0"/>
        </c:dLbls>
        <c:gapWidth val="150"/>
        <c:axId val="63539456"/>
        <c:axId val="635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63539456"/>
        <c:axId val="63541632"/>
      </c:lineChart>
      <c:dateAx>
        <c:axId val="63539456"/>
        <c:scaling>
          <c:orientation val="minMax"/>
        </c:scaling>
        <c:delete val="1"/>
        <c:axPos val="b"/>
        <c:numFmt formatCode="ge" sourceLinked="1"/>
        <c:majorTickMark val="none"/>
        <c:minorTickMark val="none"/>
        <c:tickLblPos val="none"/>
        <c:crossAx val="63541632"/>
        <c:crosses val="autoZero"/>
        <c:auto val="1"/>
        <c:lblOffset val="100"/>
        <c:baseTimeUnit val="years"/>
      </c:dateAx>
      <c:valAx>
        <c:axId val="63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0.19</c:v>
                </c:pt>
                <c:pt idx="1">
                  <c:v>2.72</c:v>
                </c:pt>
                <c:pt idx="2">
                  <c:v>3.67</c:v>
                </c:pt>
                <c:pt idx="3">
                  <c:v>5.38</c:v>
                </c:pt>
                <c:pt idx="4">
                  <c:v>8.0399999999999991</c:v>
                </c:pt>
              </c:numCache>
            </c:numRef>
          </c:val>
        </c:ser>
        <c:dLbls>
          <c:showLegendKey val="0"/>
          <c:showVal val="0"/>
          <c:showCatName val="0"/>
          <c:showSerName val="0"/>
          <c:showPercent val="0"/>
          <c:showBubbleSize val="0"/>
        </c:dLbls>
        <c:gapWidth val="150"/>
        <c:axId val="103032704"/>
        <c:axId val="103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3032704"/>
        <c:axId val="103038976"/>
      </c:lineChart>
      <c:dateAx>
        <c:axId val="103032704"/>
        <c:scaling>
          <c:orientation val="minMax"/>
        </c:scaling>
        <c:delete val="1"/>
        <c:axPos val="b"/>
        <c:numFmt formatCode="ge" sourceLinked="1"/>
        <c:majorTickMark val="none"/>
        <c:minorTickMark val="none"/>
        <c:tickLblPos val="none"/>
        <c:crossAx val="103038976"/>
        <c:crosses val="autoZero"/>
        <c:auto val="1"/>
        <c:lblOffset val="100"/>
        <c:baseTimeUnit val="years"/>
      </c:dateAx>
      <c:valAx>
        <c:axId val="103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058816"/>
        <c:axId val="1030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3058816"/>
        <c:axId val="103065088"/>
      </c:lineChart>
      <c:dateAx>
        <c:axId val="103058816"/>
        <c:scaling>
          <c:orientation val="minMax"/>
        </c:scaling>
        <c:delete val="1"/>
        <c:axPos val="b"/>
        <c:numFmt formatCode="ge" sourceLinked="1"/>
        <c:majorTickMark val="none"/>
        <c:minorTickMark val="none"/>
        <c:tickLblPos val="none"/>
        <c:crossAx val="103065088"/>
        <c:crosses val="autoZero"/>
        <c:auto val="1"/>
        <c:lblOffset val="100"/>
        <c:baseTimeUnit val="years"/>
      </c:dateAx>
      <c:valAx>
        <c:axId val="10306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0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712.95</c:v>
                </c:pt>
                <c:pt idx="1">
                  <c:v>604.19000000000005</c:v>
                </c:pt>
                <c:pt idx="2">
                  <c:v>810.36</c:v>
                </c:pt>
                <c:pt idx="3">
                  <c:v>258.81</c:v>
                </c:pt>
                <c:pt idx="4">
                  <c:v>244.61</c:v>
                </c:pt>
              </c:numCache>
            </c:numRef>
          </c:val>
        </c:ser>
        <c:dLbls>
          <c:showLegendKey val="0"/>
          <c:showVal val="0"/>
          <c:showCatName val="0"/>
          <c:showSerName val="0"/>
          <c:showPercent val="0"/>
          <c:showBubbleSize val="0"/>
        </c:dLbls>
        <c:gapWidth val="150"/>
        <c:axId val="103087488"/>
        <c:axId val="1034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3087488"/>
        <c:axId val="103437824"/>
      </c:lineChart>
      <c:dateAx>
        <c:axId val="103087488"/>
        <c:scaling>
          <c:orientation val="minMax"/>
        </c:scaling>
        <c:delete val="1"/>
        <c:axPos val="b"/>
        <c:numFmt formatCode="ge" sourceLinked="1"/>
        <c:majorTickMark val="none"/>
        <c:minorTickMark val="none"/>
        <c:tickLblPos val="none"/>
        <c:crossAx val="103437824"/>
        <c:crosses val="autoZero"/>
        <c:auto val="1"/>
        <c:lblOffset val="100"/>
        <c:baseTimeUnit val="years"/>
      </c:dateAx>
      <c:valAx>
        <c:axId val="10343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0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280.8</c:v>
                </c:pt>
                <c:pt idx="1">
                  <c:v>251.65</c:v>
                </c:pt>
                <c:pt idx="2">
                  <c:v>227.51</c:v>
                </c:pt>
                <c:pt idx="3">
                  <c:v>214.77</c:v>
                </c:pt>
                <c:pt idx="4">
                  <c:v>194.63</c:v>
                </c:pt>
              </c:numCache>
            </c:numRef>
          </c:val>
        </c:ser>
        <c:dLbls>
          <c:showLegendKey val="0"/>
          <c:showVal val="0"/>
          <c:showCatName val="0"/>
          <c:showSerName val="0"/>
          <c:showPercent val="0"/>
          <c:showBubbleSize val="0"/>
        </c:dLbls>
        <c:gapWidth val="150"/>
        <c:axId val="103447552"/>
        <c:axId val="1034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3447552"/>
        <c:axId val="103470208"/>
      </c:lineChart>
      <c:dateAx>
        <c:axId val="103447552"/>
        <c:scaling>
          <c:orientation val="minMax"/>
        </c:scaling>
        <c:delete val="1"/>
        <c:axPos val="b"/>
        <c:numFmt formatCode="ge" sourceLinked="1"/>
        <c:majorTickMark val="none"/>
        <c:minorTickMark val="none"/>
        <c:tickLblPos val="none"/>
        <c:crossAx val="103470208"/>
        <c:crosses val="autoZero"/>
        <c:auto val="1"/>
        <c:lblOffset val="100"/>
        <c:baseTimeUnit val="years"/>
      </c:dateAx>
      <c:valAx>
        <c:axId val="10347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4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116.54</c:v>
                </c:pt>
                <c:pt idx="1">
                  <c:v>118.41</c:v>
                </c:pt>
                <c:pt idx="2">
                  <c:v>122.75</c:v>
                </c:pt>
                <c:pt idx="3">
                  <c:v>124.5</c:v>
                </c:pt>
                <c:pt idx="4">
                  <c:v>123.83</c:v>
                </c:pt>
              </c:numCache>
            </c:numRef>
          </c:val>
        </c:ser>
        <c:dLbls>
          <c:showLegendKey val="0"/>
          <c:showVal val="0"/>
          <c:showCatName val="0"/>
          <c:showSerName val="0"/>
          <c:showPercent val="0"/>
          <c:showBubbleSize val="0"/>
        </c:dLbls>
        <c:gapWidth val="150"/>
        <c:axId val="103506688"/>
        <c:axId val="1035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3506688"/>
        <c:axId val="103508608"/>
      </c:lineChart>
      <c:dateAx>
        <c:axId val="103506688"/>
        <c:scaling>
          <c:orientation val="minMax"/>
        </c:scaling>
        <c:delete val="1"/>
        <c:axPos val="b"/>
        <c:numFmt formatCode="ge" sourceLinked="1"/>
        <c:majorTickMark val="none"/>
        <c:minorTickMark val="none"/>
        <c:tickLblPos val="none"/>
        <c:crossAx val="103508608"/>
        <c:crosses val="autoZero"/>
        <c:auto val="1"/>
        <c:lblOffset val="100"/>
        <c:baseTimeUnit val="years"/>
      </c:dateAx>
      <c:valAx>
        <c:axId val="1035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179.72</c:v>
                </c:pt>
                <c:pt idx="1">
                  <c:v>177.8</c:v>
                </c:pt>
                <c:pt idx="2">
                  <c:v>172.04</c:v>
                </c:pt>
                <c:pt idx="3">
                  <c:v>169.75</c:v>
                </c:pt>
                <c:pt idx="4">
                  <c:v>170.56</c:v>
                </c:pt>
              </c:numCache>
            </c:numRef>
          </c:val>
        </c:ser>
        <c:dLbls>
          <c:showLegendKey val="0"/>
          <c:showVal val="0"/>
          <c:showCatName val="0"/>
          <c:showSerName val="0"/>
          <c:showPercent val="0"/>
          <c:showBubbleSize val="0"/>
        </c:dLbls>
        <c:gapWidth val="150"/>
        <c:axId val="103542784"/>
        <c:axId val="1035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3542784"/>
        <c:axId val="103544704"/>
      </c:lineChart>
      <c:dateAx>
        <c:axId val="103542784"/>
        <c:scaling>
          <c:orientation val="minMax"/>
        </c:scaling>
        <c:delete val="1"/>
        <c:axPos val="b"/>
        <c:numFmt formatCode="ge" sourceLinked="1"/>
        <c:majorTickMark val="none"/>
        <c:minorTickMark val="none"/>
        <c:tickLblPos val="none"/>
        <c:crossAx val="103544704"/>
        <c:crosses val="autoZero"/>
        <c:auto val="1"/>
        <c:lblOffset val="100"/>
        <c:baseTimeUnit val="years"/>
      </c:dateAx>
      <c:valAx>
        <c:axId val="1035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名護市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62227</v>
      </c>
      <c r="AJ8" s="56"/>
      <c r="AK8" s="56"/>
      <c r="AL8" s="56"/>
      <c r="AM8" s="56"/>
      <c r="AN8" s="56"/>
      <c r="AO8" s="56"/>
      <c r="AP8" s="57"/>
      <c r="AQ8" s="47">
        <f>データ!R6</f>
        <v>210.9</v>
      </c>
      <c r="AR8" s="47"/>
      <c r="AS8" s="47"/>
      <c r="AT8" s="47"/>
      <c r="AU8" s="47"/>
      <c r="AV8" s="47"/>
      <c r="AW8" s="47"/>
      <c r="AX8" s="47"/>
      <c r="AY8" s="47">
        <f>データ!S6</f>
        <v>295.05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72.069999999999993</v>
      </c>
      <c r="K10" s="47"/>
      <c r="L10" s="47"/>
      <c r="M10" s="47"/>
      <c r="N10" s="47"/>
      <c r="O10" s="47"/>
      <c r="P10" s="47"/>
      <c r="Q10" s="47"/>
      <c r="R10" s="47">
        <f>データ!O6</f>
        <v>95.98</v>
      </c>
      <c r="S10" s="47"/>
      <c r="T10" s="47"/>
      <c r="U10" s="47"/>
      <c r="V10" s="47"/>
      <c r="W10" s="47"/>
      <c r="X10" s="47"/>
      <c r="Y10" s="47"/>
      <c r="Z10" s="78">
        <f>データ!P6</f>
        <v>3337</v>
      </c>
      <c r="AA10" s="78"/>
      <c r="AB10" s="78"/>
      <c r="AC10" s="78"/>
      <c r="AD10" s="78"/>
      <c r="AE10" s="78"/>
      <c r="AF10" s="78"/>
      <c r="AG10" s="78"/>
      <c r="AH10" s="2"/>
      <c r="AI10" s="78">
        <f>データ!T6</f>
        <v>59205</v>
      </c>
      <c r="AJ10" s="78"/>
      <c r="AK10" s="78"/>
      <c r="AL10" s="78"/>
      <c r="AM10" s="78"/>
      <c r="AN10" s="78"/>
      <c r="AO10" s="78"/>
      <c r="AP10" s="78"/>
      <c r="AQ10" s="47">
        <f>データ!U6</f>
        <v>58.37</v>
      </c>
      <c r="AR10" s="47"/>
      <c r="AS10" s="47"/>
      <c r="AT10" s="47"/>
      <c r="AU10" s="47"/>
      <c r="AV10" s="47"/>
      <c r="AW10" s="47"/>
      <c r="AX10" s="47"/>
      <c r="AY10" s="47">
        <f>データ!V6</f>
        <v>1014.31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472093</v>
      </c>
      <c r="D6" s="31">
        <f t="shared" si="3"/>
        <v>46</v>
      </c>
      <c r="E6" s="31">
        <f t="shared" si="3"/>
        <v>1</v>
      </c>
      <c r="F6" s="31">
        <f t="shared" si="3"/>
        <v>0</v>
      </c>
      <c r="G6" s="31">
        <f t="shared" si="3"/>
        <v>1</v>
      </c>
      <c r="H6" s="31" t="str">
        <f t="shared" si="3"/>
        <v>沖縄県　名護市</v>
      </c>
      <c r="I6" s="31" t="str">
        <f t="shared" si="3"/>
        <v>法適用</v>
      </c>
      <c r="J6" s="31" t="str">
        <f t="shared" si="3"/>
        <v>水道事業</v>
      </c>
      <c r="K6" s="31" t="str">
        <f t="shared" si="3"/>
        <v>末端給水事業</v>
      </c>
      <c r="L6" s="31" t="str">
        <f t="shared" si="3"/>
        <v>A4</v>
      </c>
      <c r="M6" s="32" t="str">
        <f t="shared" si="3"/>
        <v>-</v>
      </c>
      <c r="N6" s="32">
        <f t="shared" si="3"/>
        <v>72.069999999999993</v>
      </c>
      <c r="O6" s="32">
        <f t="shared" si="3"/>
        <v>95.98</v>
      </c>
      <c r="P6" s="32">
        <f t="shared" si="3"/>
        <v>3337</v>
      </c>
      <c r="Q6" s="32">
        <f t="shared" si="3"/>
        <v>62227</v>
      </c>
      <c r="R6" s="32">
        <f t="shared" si="3"/>
        <v>210.9</v>
      </c>
      <c r="S6" s="32">
        <f t="shared" si="3"/>
        <v>295.05</v>
      </c>
      <c r="T6" s="32">
        <f t="shared" si="3"/>
        <v>59205</v>
      </c>
      <c r="U6" s="32">
        <f t="shared" si="3"/>
        <v>58.37</v>
      </c>
      <c r="V6" s="32">
        <f t="shared" si="3"/>
        <v>1014.31</v>
      </c>
      <c r="W6" s="33">
        <f>IF(W7="",NA(),W7)</f>
        <v>120.01</v>
      </c>
      <c r="X6" s="33">
        <f t="shared" ref="X6:AF6" si="4">IF(X7="",NA(),X7)</f>
        <v>121.4</v>
      </c>
      <c r="Y6" s="33">
        <f t="shared" si="4"/>
        <v>125.76</v>
      </c>
      <c r="Z6" s="33">
        <f t="shared" si="4"/>
        <v>123.97</v>
      </c>
      <c r="AA6" s="33">
        <f t="shared" si="4"/>
        <v>126.36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712.95</v>
      </c>
      <c r="AT6" s="33">
        <f t="shared" ref="AT6:BB6" si="6">IF(AT7="",NA(),AT7)</f>
        <v>604.19000000000005</v>
      </c>
      <c r="AU6" s="33">
        <f t="shared" si="6"/>
        <v>810.36</v>
      </c>
      <c r="AV6" s="33">
        <f t="shared" si="6"/>
        <v>258.81</v>
      </c>
      <c r="AW6" s="33">
        <f t="shared" si="6"/>
        <v>244.61</v>
      </c>
      <c r="AX6" s="33">
        <f t="shared" si="6"/>
        <v>695.41</v>
      </c>
      <c r="AY6" s="33">
        <f t="shared" si="6"/>
        <v>701</v>
      </c>
      <c r="AZ6" s="33">
        <f t="shared" si="6"/>
        <v>739.59</v>
      </c>
      <c r="BA6" s="33">
        <f t="shared" si="6"/>
        <v>335.95</v>
      </c>
      <c r="BB6" s="33">
        <f t="shared" si="6"/>
        <v>346.59</v>
      </c>
      <c r="BC6" s="32" t="str">
        <f>IF(BC7="","",IF(BC7="-","【-】","【"&amp;SUBSTITUTE(TEXT(BC7,"#,##0.00"),"-","△")&amp;"】"))</f>
        <v>【262.74】</v>
      </c>
      <c r="BD6" s="33">
        <f>IF(BD7="",NA(),BD7)</f>
        <v>280.8</v>
      </c>
      <c r="BE6" s="33">
        <f t="shared" ref="BE6:BM6" si="7">IF(BE7="",NA(),BE7)</f>
        <v>251.65</v>
      </c>
      <c r="BF6" s="33">
        <f t="shared" si="7"/>
        <v>227.51</v>
      </c>
      <c r="BG6" s="33">
        <f t="shared" si="7"/>
        <v>214.77</v>
      </c>
      <c r="BH6" s="33">
        <f t="shared" si="7"/>
        <v>194.63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116.54</v>
      </c>
      <c r="BP6" s="33">
        <f t="shared" ref="BP6:BX6" si="8">IF(BP7="",NA(),BP7)</f>
        <v>118.41</v>
      </c>
      <c r="BQ6" s="33">
        <f t="shared" si="8"/>
        <v>122.75</v>
      </c>
      <c r="BR6" s="33">
        <f t="shared" si="8"/>
        <v>124.5</v>
      </c>
      <c r="BS6" s="33">
        <f t="shared" si="8"/>
        <v>123.83</v>
      </c>
      <c r="BT6" s="33">
        <f t="shared" si="8"/>
        <v>99.61</v>
      </c>
      <c r="BU6" s="33">
        <f t="shared" si="8"/>
        <v>100.27</v>
      </c>
      <c r="BV6" s="33">
        <f t="shared" si="8"/>
        <v>99.46</v>
      </c>
      <c r="BW6" s="33">
        <f t="shared" si="8"/>
        <v>105.21</v>
      </c>
      <c r="BX6" s="33">
        <f t="shared" si="8"/>
        <v>105.71</v>
      </c>
      <c r="BY6" s="32" t="str">
        <f>IF(BY7="","",IF(BY7="-","【-】","【"&amp;SUBSTITUTE(TEXT(BY7,"#,##0.00"),"-","△")&amp;"】"))</f>
        <v>【104.99】</v>
      </c>
      <c r="BZ6" s="33">
        <f>IF(BZ7="",NA(),BZ7)</f>
        <v>179.72</v>
      </c>
      <c r="CA6" s="33">
        <f t="shared" ref="CA6:CI6" si="9">IF(CA7="",NA(),CA7)</f>
        <v>177.8</v>
      </c>
      <c r="CB6" s="33">
        <f t="shared" si="9"/>
        <v>172.04</v>
      </c>
      <c r="CC6" s="33">
        <f t="shared" si="9"/>
        <v>169.75</v>
      </c>
      <c r="CD6" s="33">
        <f t="shared" si="9"/>
        <v>170.56</v>
      </c>
      <c r="CE6" s="33">
        <f t="shared" si="9"/>
        <v>169.59</v>
      </c>
      <c r="CF6" s="33">
        <f t="shared" si="9"/>
        <v>169.62</v>
      </c>
      <c r="CG6" s="33">
        <f t="shared" si="9"/>
        <v>171.78</v>
      </c>
      <c r="CH6" s="33">
        <f t="shared" si="9"/>
        <v>162.59</v>
      </c>
      <c r="CI6" s="33">
        <f t="shared" si="9"/>
        <v>162.15</v>
      </c>
      <c r="CJ6" s="32" t="str">
        <f>IF(CJ7="","",IF(CJ7="-","【-】","【"&amp;SUBSTITUTE(TEXT(CJ7,"#,##0.00"),"-","△")&amp;"】"))</f>
        <v>【163.72】</v>
      </c>
      <c r="CK6" s="33">
        <f>IF(CK7="",NA(),CK7)</f>
        <v>58.04</v>
      </c>
      <c r="CL6" s="33">
        <f t="shared" ref="CL6:CT6" si="10">IF(CL7="",NA(),CL7)</f>
        <v>58.32</v>
      </c>
      <c r="CM6" s="33">
        <f t="shared" si="10"/>
        <v>61.05</v>
      </c>
      <c r="CN6" s="33">
        <f t="shared" si="10"/>
        <v>60.95</v>
      </c>
      <c r="CO6" s="33">
        <f t="shared" si="10"/>
        <v>61.05</v>
      </c>
      <c r="CP6" s="33">
        <f t="shared" si="10"/>
        <v>60.04</v>
      </c>
      <c r="CQ6" s="33">
        <f t="shared" si="10"/>
        <v>59.88</v>
      </c>
      <c r="CR6" s="33">
        <f t="shared" si="10"/>
        <v>59.68</v>
      </c>
      <c r="CS6" s="33">
        <f t="shared" si="10"/>
        <v>59.17</v>
      </c>
      <c r="CT6" s="33">
        <f t="shared" si="10"/>
        <v>59.34</v>
      </c>
      <c r="CU6" s="32" t="str">
        <f>IF(CU7="","",IF(CU7="-","【-】","【"&amp;SUBSTITUTE(TEXT(CU7,"#,##0.00"),"-","△")&amp;"】"))</f>
        <v>【59.76】</v>
      </c>
      <c r="CV6" s="33">
        <f>IF(CV7="",NA(),CV7)</f>
        <v>91.96</v>
      </c>
      <c r="CW6" s="33">
        <f t="shared" ref="CW6:DE6" si="11">IF(CW7="",NA(),CW7)</f>
        <v>91.9</v>
      </c>
      <c r="CX6" s="33">
        <f t="shared" si="11"/>
        <v>91.43</v>
      </c>
      <c r="CY6" s="33">
        <f t="shared" si="11"/>
        <v>91.07</v>
      </c>
      <c r="CZ6" s="33">
        <f t="shared" si="11"/>
        <v>91.42</v>
      </c>
      <c r="DA6" s="33">
        <f t="shared" si="11"/>
        <v>87.33</v>
      </c>
      <c r="DB6" s="33">
        <f t="shared" si="11"/>
        <v>87.65</v>
      </c>
      <c r="DC6" s="33">
        <f t="shared" si="11"/>
        <v>87.63</v>
      </c>
      <c r="DD6" s="33">
        <f t="shared" si="11"/>
        <v>87.6</v>
      </c>
      <c r="DE6" s="33">
        <f t="shared" si="11"/>
        <v>87.74</v>
      </c>
      <c r="DF6" s="32" t="str">
        <f>IF(DF7="","",IF(DF7="-","【-】","【"&amp;SUBSTITUTE(TEXT(DF7,"#,##0.00"),"-","△")&amp;"】"))</f>
        <v>【89.95】</v>
      </c>
      <c r="DG6" s="33">
        <f>IF(DG7="",NA(),DG7)</f>
        <v>28.22</v>
      </c>
      <c r="DH6" s="33">
        <f t="shared" ref="DH6:DP6" si="12">IF(DH7="",NA(),DH7)</f>
        <v>29.05</v>
      </c>
      <c r="DI6" s="33">
        <f t="shared" si="12"/>
        <v>29.6</v>
      </c>
      <c r="DJ6" s="33">
        <f t="shared" si="12"/>
        <v>55.25</v>
      </c>
      <c r="DK6" s="33">
        <f t="shared" si="12"/>
        <v>55.43</v>
      </c>
      <c r="DL6" s="33">
        <f t="shared" si="12"/>
        <v>37.71</v>
      </c>
      <c r="DM6" s="33">
        <f t="shared" si="12"/>
        <v>38.69</v>
      </c>
      <c r="DN6" s="33">
        <f t="shared" si="12"/>
        <v>39.65</v>
      </c>
      <c r="DO6" s="33">
        <f t="shared" si="12"/>
        <v>45.25</v>
      </c>
      <c r="DP6" s="33">
        <f t="shared" si="12"/>
        <v>46.27</v>
      </c>
      <c r="DQ6" s="32" t="str">
        <f>IF(DQ7="","",IF(DQ7="-","【-】","【"&amp;SUBSTITUTE(TEXT(DQ7,"#,##0.00"),"-","△")&amp;"】"))</f>
        <v>【47.18】</v>
      </c>
      <c r="DR6" s="33">
        <f>IF(DR7="",NA(),DR7)</f>
        <v>0.19</v>
      </c>
      <c r="DS6" s="33">
        <f t="shared" ref="DS6:EA6" si="13">IF(DS7="",NA(),DS7)</f>
        <v>2.72</v>
      </c>
      <c r="DT6" s="33">
        <f t="shared" si="13"/>
        <v>3.67</v>
      </c>
      <c r="DU6" s="33">
        <f t="shared" si="13"/>
        <v>5.38</v>
      </c>
      <c r="DV6" s="33">
        <f t="shared" si="13"/>
        <v>8.0399999999999991</v>
      </c>
      <c r="DW6" s="33">
        <f t="shared" si="13"/>
        <v>7.67</v>
      </c>
      <c r="DX6" s="33">
        <f t="shared" si="13"/>
        <v>8.4</v>
      </c>
      <c r="DY6" s="33">
        <f t="shared" si="13"/>
        <v>9.7100000000000009</v>
      </c>
      <c r="DZ6" s="33">
        <f t="shared" si="13"/>
        <v>10.71</v>
      </c>
      <c r="EA6" s="33">
        <f t="shared" si="13"/>
        <v>10.93</v>
      </c>
      <c r="EB6" s="32" t="str">
        <f>IF(EB7="","",IF(EB7="-","【-】","【"&amp;SUBSTITUTE(TEXT(EB7,"#,##0.00"),"-","△")&amp;"】"))</f>
        <v>【13.18】</v>
      </c>
      <c r="EC6" s="32">
        <f>IF(EC7="",NA(),EC7)</f>
        <v>0</v>
      </c>
      <c r="ED6" s="33">
        <f t="shared" ref="ED6:EL6" si="14">IF(ED7="",NA(),ED7)</f>
        <v>0.25</v>
      </c>
      <c r="EE6" s="33">
        <f t="shared" si="14"/>
        <v>0.16</v>
      </c>
      <c r="EF6" s="33">
        <f t="shared" si="14"/>
        <v>0.24</v>
      </c>
      <c r="EG6" s="33">
        <f t="shared" si="14"/>
        <v>0.23</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472093</v>
      </c>
      <c r="D7" s="35">
        <v>46</v>
      </c>
      <c r="E7" s="35">
        <v>1</v>
      </c>
      <c r="F7" s="35">
        <v>0</v>
      </c>
      <c r="G7" s="35">
        <v>1</v>
      </c>
      <c r="H7" s="35" t="s">
        <v>93</v>
      </c>
      <c r="I7" s="35" t="s">
        <v>94</v>
      </c>
      <c r="J7" s="35" t="s">
        <v>95</v>
      </c>
      <c r="K7" s="35" t="s">
        <v>96</v>
      </c>
      <c r="L7" s="35" t="s">
        <v>97</v>
      </c>
      <c r="M7" s="36" t="s">
        <v>98</v>
      </c>
      <c r="N7" s="36">
        <v>72.069999999999993</v>
      </c>
      <c r="O7" s="36">
        <v>95.98</v>
      </c>
      <c r="P7" s="36">
        <v>3337</v>
      </c>
      <c r="Q7" s="36">
        <v>62227</v>
      </c>
      <c r="R7" s="36">
        <v>210.9</v>
      </c>
      <c r="S7" s="36">
        <v>295.05</v>
      </c>
      <c r="T7" s="36">
        <v>59205</v>
      </c>
      <c r="U7" s="36">
        <v>58.37</v>
      </c>
      <c r="V7" s="36">
        <v>1014.31</v>
      </c>
      <c r="W7" s="36">
        <v>120.01</v>
      </c>
      <c r="X7" s="36">
        <v>121.4</v>
      </c>
      <c r="Y7" s="36">
        <v>125.76</v>
      </c>
      <c r="Z7" s="36">
        <v>123.97</v>
      </c>
      <c r="AA7" s="36">
        <v>126.36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712.95</v>
      </c>
      <c r="AT7" s="36">
        <v>604.19000000000005</v>
      </c>
      <c r="AU7" s="36">
        <v>810.36</v>
      </c>
      <c r="AV7" s="36">
        <v>258.81</v>
      </c>
      <c r="AW7" s="36">
        <v>244.61</v>
      </c>
      <c r="AX7" s="36">
        <v>695.41</v>
      </c>
      <c r="AY7" s="36">
        <v>701</v>
      </c>
      <c r="AZ7" s="36">
        <v>739.59</v>
      </c>
      <c r="BA7" s="36">
        <v>335.95</v>
      </c>
      <c r="BB7" s="36">
        <v>346.59</v>
      </c>
      <c r="BC7" s="36">
        <v>262.74</v>
      </c>
      <c r="BD7" s="36">
        <v>280.8</v>
      </c>
      <c r="BE7" s="36">
        <v>251.65</v>
      </c>
      <c r="BF7" s="36">
        <v>227.51</v>
      </c>
      <c r="BG7" s="36">
        <v>214.77</v>
      </c>
      <c r="BH7" s="36">
        <v>194.63</v>
      </c>
      <c r="BI7" s="36">
        <v>343.45</v>
      </c>
      <c r="BJ7" s="36">
        <v>330.99</v>
      </c>
      <c r="BK7" s="36">
        <v>324.08999999999997</v>
      </c>
      <c r="BL7" s="36">
        <v>319.82</v>
      </c>
      <c r="BM7" s="36">
        <v>312.02999999999997</v>
      </c>
      <c r="BN7" s="36">
        <v>276.38</v>
      </c>
      <c r="BO7" s="36">
        <v>116.54</v>
      </c>
      <c r="BP7" s="36">
        <v>118.41</v>
      </c>
      <c r="BQ7" s="36">
        <v>122.75</v>
      </c>
      <c r="BR7" s="36">
        <v>124.5</v>
      </c>
      <c r="BS7" s="36">
        <v>123.83</v>
      </c>
      <c r="BT7" s="36">
        <v>99.61</v>
      </c>
      <c r="BU7" s="36">
        <v>100.27</v>
      </c>
      <c r="BV7" s="36">
        <v>99.46</v>
      </c>
      <c r="BW7" s="36">
        <v>105.21</v>
      </c>
      <c r="BX7" s="36">
        <v>105.71</v>
      </c>
      <c r="BY7" s="36">
        <v>104.99</v>
      </c>
      <c r="BZ7" s="36">
        <v>179.72</v>
      </c>
      <c r="CA7" s="36">
        <v>177.8</v>
      </c>
      <c r="CB7" s="36">
        <v>172.04</v>
      </c>
      <c r="CC7" s="36">
        <v>169.75</v>
      </c>
      <c r="CD7" s="36">
        <v>170.56</v>
      </c>
      <c r="CE7" s="36">
        <v>169.59</v>
      </c>
      <c r="CF7" s="36">
        <v>169.62</v>
      </c>
      <c r="CG7" s="36">
        <v>171.78</v>
      </c>
      <c r="CH7" s="36">
        <v>162.59</v>
      </c>
      <c r="CI7" s="36">
        <v>162.15</v>
      </c>
      <c r="CJ7" s="36">
        <v>163.72</v>
      </c>
      <c r="CK7" s="36">
        <v>58.04</v>
      </c>
      <c r="CL7" s="36">
        <v>58.32</v>
      </c>
      <c r="CM7" s="36">
        <v>61.05</v>
      </c>
      <c r="CN7" s="36">
        <v>60.95</v>
      </c>
      <c r="CO7" s="36">
        <v>61.05</v>
      </c>
      <c r="CP7" s="36">
        <v>60.04</v>
      </c>
      <c r="CQ7" s="36">
        <v>59.88</v>
      </c>
      <c r="CR7" s="36">
        <v>59.68</v>
      </c>
      <c r="CS7" s="36">
        <v>59.17</v>
      </c>
      <c r="CT7" s="36">
        <v>59.34</v>
      </c>
      <c r="CU7" s="36">
        <v>59.76</v>
      </c>
      <c r="CV7" s="36">
        <v>91.96</v>
      </c>
      <c r="CW7" s="36">
        <v>91.9</v>
      </c>
      <c r="CX7" s="36">
        <v>91.43</v>
      </c>
      <c r="CY7" s="36">
        <v>91.07</v>
      </c>
      <c r="CZ7" s="36">
        <v>91.42</v>
      </c>
      <c r="DA7" s="36">
        <v>87.33</v>
      </c>
      <c r="DB7" s="36">
        <v>87.65</v>
      </c>
      <c r="DC7" s="36">
        <v>87.63</v>
      </c>
      <c r="DD7" s="36">
        <v>87.6</v>
      </c>
      <c r="DE7" s="36">
        <v>87.74</v>
      </c>
      <c r="DF7" s="36">
        <v>89.95</v>
      </c>
      <c r="DG7" s="36">
        <v>28.22</v>
      </c>
      <c r="DH7" s="36">
        <v>29.05</v>
      </c>
      <c r="DI7" s="36">
        <v>29.6</v>
      </c>
      <c r="DJ7" s="36">
        <v>55.25</v>
      </c>
      <c r="DK7" s="36">
        <v>55.43</v>
      </c>
      <c r="DL7" s="36">
        <v>37.71</v>
      </c>
      <c r="DM7" s="36">
        <v>38.69</v>
      </c>
      <c r="DN7" s="36">
        <v>39.65</v>
      </c>
      <c r="DO7" s="36">
        <v>45.25</v>
      </c>
      <c r="DP7" s="36">
        <v>46.27</v>
      </c>
      <c r="DQ7" s="36">
        <v>47.18</v>
      </c>
      <c r="DR7" s="36">
        <v>0.19</v>
      </c>
      <c r="DS7" s="36">
        <v>2.72</v>
      </c>
      <c r="DT7" s="36">
        <v>3.67</v>
      </c>
      <c r="DU7" s="36">
        <v>5.38</v>
      </c>
      <c r="DV7" s="36">
        <v>8.0399999999999991</v>
      </c>
      <c r="DW7" s="36">
        <v>7.67</v>
      </c>
      <c r="DX7" s="36">
        <v>8.4</v>
      </c>
      <c r="DY7" s="36">
        <v>9.7100000000000009</v>
      </c>
      <c r="DZ7" s="36">
        <v>10.71</v>
      </c>
      <c r="EA7" s="36">
        <v>10.93</v>
      </c>
      <c r="EB7" s="36">
        <v>13.18</v>
      </c>
      <c r="EC7" s="36">
        <v>0</v>
      </c>
      <c r="ED7" s="36">
        <v>0.25</v>
      </c>
      <c r="EE7" s="36">
        <v>0.16</v>
      </c>
      <c r="EF7" s="36">
        <v>0.24</v>
      </c>
      <c r="EG7" s="36">
        <v>0.23</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2017-02-01T08:51:44Z</dcterms:created>
  <dcterms:modified xsi:type="dcterms:W3CDTF">2017-02-21T05:32:36Z</dcterms:modified>
  <cp:category/>
</cp:coreProperties>
</file>