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0" yWindow="0" windowWidth="20490" windowHeight="7500"/>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C10" i="5" l="1"/>
  <c r="D10" i="5"/>
  <c r="E10" i="5"/>
  <c r="B10" i="5"/>
</calcChain>
</file>

<file path=xl/sharedStrings.xml><?xml version="1.0" encoding="utf-8"?>
<sst xmlns="http://schemas.openxmlformats.org/spreadsheetml/2006/main" count="226" uniqueCount="111">
  <si>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</si>
  <si>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</si>
  <si>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</si>
  <si>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</si>
  <si>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</si>
  <si>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</si>
  <si>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</si>
  <si>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</si>
  <si>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</si>
  <si>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</si>
  <si>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</si>
  <si>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</si>
  <si>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</si>
  <si>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</si>
  <si>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</si>
  <si>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</si>
  <si>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</si>
  <si>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</si>
  <si>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</si>
  <si>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</si>
  <si>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</si>
  <si>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</si>
  <si>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</si>
  <si>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</si>
  <si>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</si>
  <si>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</si>
  <si>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</si>
  <si>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</si>
  <si>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</si>
  <si>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</si>
  <si>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</si>
  <si>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</si>
  <si>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</si>
  <si>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</si>
  <si>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</si>
  <si>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</si>
  <si>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</si>
  <si>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</si>
  <si>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</si>
  <si>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</si>
  <si>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</si>
  <si>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</si>
  <si>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</si>
  <si>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</si>
  <si>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</si>
  <si>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</si>
  <si>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</si>
  <si>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</si>
  <si>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</si>
  <si>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</si>
  <si>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</si>
  <si>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</si>
  <si>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</si>
  <si>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</si>
  <si>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</si>
  <si>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</si>
  <si>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</si>
  <si>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</si>
  <si>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</si>
  <si>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</si>
  <si>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</si>
  <si>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</si>
  <si>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</si>
  <si>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</si>
  <si>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</si>
  <si>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</si>
  <si>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</si>
  <si>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</si>
  <si>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</si>
  <si>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</si>
  <si>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</si>
  <si>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</si>
  <si>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</si>
  <si>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</si>
  <si>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</si>
  <si>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</si>
  <si>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</si>
  <si>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</si>
  <si>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</si>
  <si>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</si>
  <si>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</si>
  <si>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</si>
  <si>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</si>
  <si>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</si>
  <si>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</si>
  <si>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</si>
  <si>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</si>
  <si>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</si>
  <si>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</si>
  <si>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</si>
  <si>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</si>
  <si>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</si>
  <si>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</si>
  <si>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</si>
  <si>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</si>
  <si>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</si>
  <si>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沖縄県　浦添市</t>
  </si>
  <si>
    <t>法非適用</t>
  </si>
  <si>
    <t>下水道事業</t>
  </si>
  <si>
    <t>公共下水道</t>
  </si>
  <si>
    <t>Ac1</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</si>
  <si>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</si>
  <si>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</si>
  <si>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</si>
  <si>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</si>
  <si>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</si>
  <si>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</si>
  <si>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</si>
  <si>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①収益的収支
　この指標が100%未満の場合、単年度収支が赤字であることを示している。H27年度値は96.42%であり前年と比較して2.83ﾎﾟｲﾝﾄ減となっており経費節減等改善対策が必要である。
④企業債残高事業規模比率
　下水道使用料に対する企業債残高の割合を示している。本市の下水道普及率は97%に達していること、また、類似団体と比較して低い値であることから概ね適正な投資を行っている。
⑤経費回収率
　使用料で回収すべき経費（汚水処理費）がどの程度使用料で賄えているかを示す指標であり100%未満の場合、使用料以外の収入で賄っていることを示している。H27年度値は97.89%であり一般会計からの繰入金で賄っていることから改善が必要である。
⑥汚水処理原価
　有収水量１ｍ3あたりの汚水処理に係る費用がどの程度かかっているかの指標であるり類似団体と比較して低い値であることから効率的な汚水処理が行われている。
⑧水洗化率
　下水道処理区内人口のうち実際に水洗便所を設置している人口の割合を示しており類似団体を比較して高い値であり概ね良好といえるが、下水道施設への投資の回収、公共用水域の水質保全から100%になるよう努める。
②③⑦該当なし</t>
    <rPh sb="1" eb="4">
      <t>シュウエキテキ</t>
    </rPh>
    <rPh sb="4" eb="6">
      <t>シュウシ</t>
    </rPh>
    <rPh sb="10" eb="12">
      <t>シヒョウ</t>
    </rPh>
    <rPh sb="17" eb="19">
      <t>ミマン</t>
    </rPh>
    <rPh sb="20" eb="22">
      <t>バアイ</t>
    </rPh>
    <rPh sb="23" eb="26">
      <t>タンネンド</t>
    </rPh>
    <rPh sb="26" eb="28">
      <t>シュウシ</t>
    </rPh>
    <rPh sb="29" eb="31">
      <t>アカジ</t>
    </rPh>
    <rPh sb="37" eb="38">
      <t>シメ</t>
    </rPh>
    <rPh sb="46" eb="48">
      <t>ネンド</t>
    </rPh>
    <rPh sb="48" eb="49">
      <t>アタイ</t>
    </rPh>
    <rPh sb="59" eb="61">
      <t>ゼンネン</t>
    </rPh>
    <rPh sb="62" eb="64">
      <t>ヒカク</t>
    </rPh>
    <rPh sb="75" eb="76">
      <t>ゲン</t>
    </rPh>
    <rPh sb="82" eb="84">
      <t>ケイヒ</t>
    </rPh>
    <rPh sb="84" eb="87">
      <t>セツゲントウ</t>
    </rPh>
    <rPh sb="87" eb="89">
      <t>カイゼン</t>
    </rPh>
    <rPh sb="89" eb="91">
      <t>タイサク</t>
    </rPh>
    <rPh sb="92" eb="94">
      <t>ヒツヨウ</t>
    </rPh>
    <rPh sb="100" eb="102">
      <t>キギョウ</t>
    </rPh>
    <rPh sb="102" eb="103">
      <t>サイ</t>
    </rPh>
    <rPh sb="103" eb="105">
      <t>ザンダカ</t>
    </rPh>
    <rPh sb="105" eb="107">
      <t>ジギョウ</t>
    </rPh>
    <rPh sb="107" eb="109">
      <t>キボ</t>
    </rPh>
    <rPh sb="109" eb="111">
      <t>ヒリツ</t>
    </rPh>
    <rPh sb="113" eb="116">
      <t>ゲスイドウ</t>
    </rPh>
    <rPh sb="116" eb="119">
      <t>シヨウリョウ</t>
    </rPh>
    <rPh sb="120" eb="121">
      <t>タイ</t>
    </rPh>
    <rPh sb="123" eb="125">
      <t>キギョウ</t>
    </rPh>
    <rPh sb="125" eb="126">
      <t>サイ</t>
    </rPh>
    <rPh sb="126" eb="128">
      <t>ザンダカ</t>
    </rPh>
    <rPh sb="129" eb="131">
      <t>ワリアイ</t>
    </rPh>
    <rPh sb="132" eb="133">
      <t>シメ</t>
    </rPh>
    <rPh sb="138" eb="139">
      <t>ホン</t>
    </rPh>
    <rPh sb="139" eb="140">
      <t>シ</t>
    </rPh>
    <rPh sb="141" eb="144">
      <t>ゲスイドウ</t>
    </rPh>
    <rPh sb="144" eb="146">
      <t>フキュウ</t>
    </rPh>
    <rPh sb="146" eb="147">
      <t>リツ</t>
    </rPh>
    <rPh sb="152" eb="153">
      <t>タッ</t>
    </rPh>
    <rPh sb="163" eb="165">
      <t>ルイジ</t>
    </rPh>
    <rPh sb="165" eb="167">
      <t>ダンタイ</t>
    </rPh>
    <rPh sb="168" eb="170">
      <t>ヒカク</t>
    </rPh>
    <rPh sb="172" eb="173">
      <t>ヒク</t>
    </rPh>
    <rPh sb="174" eb="175">
      <t>アタイ</t>
    </rPh>
    <rPh sb="182" eb="183">
      <t>オオム</t>
    </rPh>
    <rPh sb="184" eb="186">
      <t>テキセイ</t>
    </rPh>
    <rPh sb="187" eb="189">
      <t>トウシ</t>
    </rPh>
    <rPh sb="190" eb="191">
      <t>オコナ</t>
    </rPh>
    <rPh sb="198" eb="200">
      <t>ケイヒ</t>
    </rPh>
    <rPh sb="200" eb="202">
      <t>カイシュウ</t>
    </rPh>
    <rPh sb="202" eb="203">
      <t>リツ</t>
    </rPh>
    <rPh sb="205" eb="208">
      <t>シヨウリョウ</t>
    </rPh>
    <rPh sb="209" eb="211">
      <t>カイシュウ</t>
    </rPh>
    <rPh sb="214" eb="216">
      <t>ケイヒ</t>
    </rPh>
    <rPh sb="217" eb="219">
      <t>オスイ</t>
    </rPh>
    <rPh sb="219" eb="221">
      <t>ショリ</t>
    </rPh>
    <rPh sb="221" eb="222">
      <t>ヒ</t>
    </rPh>
    <rPh sb="226" eb="228">
      <t>テイド</t>
    </rPh>
    <rPh sb="228" eb="231">
      <t>シヨウリョウ</t>
    </rPh>
    <rPh sb="232" eb="233">
      <t>マカナ</t>
    </rPh>
    <rPh sb="239" eb="240">
      <t>シメ</t>
    </rPh>
    <rPh sb="241" eb="243">
      <t>シヒョウ</t>
    </rPh>
    <rPh sb="250" eb="252">
      <t>ミマン</t>
    </rPh>
    <rPh sb="253" eb="255">
      <t>バアイ</t>
    </rPh>
    <rPh sb="256" eb="259">
      <t>シヨウリョウ</t>
    </rPh>
    <rPh sb="259" eb="261">
      <t>イガイ</t>
    </rPh>
    <rPh sb="262" eb="264">
      <t>シュウニュウ</t>
    </rPh>
    <rPh sb="265" eb="266">
      <t>マカナ</t>
    </rPh>
    <rPh sb="273" eb="274">
      <t>シメ</t>
    </rPh>
    <rPh sb="282" eb="284">
      <t>ネンド</t>
    </rPh>
    <rPh sb="284" eb="285">
      <t>アタイ</t>
    </rPh>
    <rPh sb="295" eb="297">
      <t>イッパン</t>
    </rPh>
    <rPh sb="297" eb="299">
      <t>カイケイ</t>
    </rPh>
    <rPh sb="302" eb="304">
      <t>クリイレ</t>
    </rPh>
    <rPh sb="304" eb="305">
      <t>キン</t>
    </rPh>
    <rPh sb="306" eb="307">
      <t>マカナ</t>
    </rPh>
    <rPh sb="315" eb="317">
      <t>カイゼン</t>
    </rPh>
    <rPh sb="318" eb="320">
      <t>ヒツヨウ</t>
    </rPh>
    <rPh sb="326" eb="328">
      <t>オスイ</t>
    </rPh>
    <rPh sb="328" eb="330">
      <t>ショリ</t>
    </rPh>
    <rPh sb="330" eb="332">
      <t>ゲンカ</t>
    </rPh>
    <rPh sb="334" eb="335">
      <t>ア</t>
    </rPh>
    <rPh sb="416" eb="419">
      <t>ゲスイドウ</t>
    </rPh>
    <rPh sb="419" eb="421">
      <t>ショリ</t>
    </rPh>
    <rPh sb="421" eb="423">
      <t>クナイ</t>
    </rPh>
    <rPh sb="423" eb="425">
      <t>ジンコウ</t>
    </rPh>
    <rPh sb="428" eb="430">
      <t>ジッサイ</t>
    </rPh>
    <rPh sb="431" eb="433">
      <t>スイセン</t>
    </rPh>
    <rPh sb="433" eb="435">
      <t>ベンジョ</t>
    </rPh>
    <rPh sb="436" eb="438">
      <t>セッチ</t>
    </rPh>
    <rPh sb="442" eb="444">
      <t>ジンコウ</t>
    </rPh>
    <rPh sb="445" eb="447">
      <t>ワリアイ</t>
    </rPh>
    <rPh sb="448" eb="449">
      <t>シメ</t>
    </rPh>
    <rPh sb="453" eb="455">
      <t>ルイジ</t>
    </rPh>
    <rPh sb="455" eb="457">
      <t>ダンタイ</t>
    </rPh>
    <rPh sb="458" eb="460">
      <t>ヒカク</t>
    </rPh>
    <rPh sb="462" eb="463">
      <t>タカ</t>
    </rPh>
    <rPh sb="464" eb="465">
      <t>アタイ</t>
    </rPh>
    <rPh sb="468" eb="469">
      <t>オオム</t>
    </rPh>
    <rPh sb="470" eb="472">
      <t>リョウコウ</t>
    </rPh>
    <rPh sb="478" eb="481">
      <t>ゲスイドウ</t>
    </rPh>
    <rPh sb="481" eb="483">
      <t>シセツ</t>
    </rPh>
    <rPh sb="485" eb="487">
      <t>トウシ</t>
    </rPh>
    <rPh sb="488" eb="490">
      <t>カイシュウ</t>
    </rPh>
    <rPh sb="491" eb="494">
      <t>コウキョウヨウ</t>
    </rPh>
    <rPh sb="494" eb="496">
      <t>スイイキ</t>
    </rPh>
    <rPh sb="497" eb="499">
      <t>スイシツ</t>
    </rPh>
    <rPh sb="499" eb="501">
      <t>ホゼン</t>
    </rPh>
    <rPh sb="512" eb="513">
      <t>ツト</t>
    </rPh>
    <rPh sb="521" eb="523">
      <t>ガイトウ</t>
    </rPh>
    <phoneticPr fontId="22"/>
  </si>
  <si>
    <t>①管渠改善率
　当該年に更新した管渠延長の割合を示しており管渠の更新ペース、状況を把握しす指数である。
　本市の公共下水道事業は供用開始より40年以上経過しており今後、老朽化した施設の増加がみこまれることから長寿命化計画に基づく適正な更新・維持管理を行う。
事業認可：昭和46年３月
供用開始：昭和47年10月
管渠施設：291（雨水・汚水）
ポンプ場：６か所
①②該当なし</t>
    <rPh sb="1" eb="2">
      <t>カン</t>
    </rPh>
    <rPh sb="2" eb="3">
      <t>キョ</t>
    </rPh>
    <rPh sb="3" eb="5">
      <t>カイゼン</t>
    </rPh>
    <rPh sb="5" eb="6">
      <t>リツ</t>
    </rPh>
    <rPh sb="8" eb="10">
      <t>トウガイ</t>
    </rPh>
    <rPh sb="130" eb="132">
      <t>ジギョウ</t>
    </rPh>
    <rPh sb="132" eb="134">
      <t>ニンカ</t>
    </rPh>
    <rPh sb="135" eb="137">
      <t>ショウワ</t>
    </rPh>
    <rPh sb="139" eb="140">
      <t>ネン</t>
    </rPh>
    <rPh sb="141" eb="142">
      <t>ツキ</t>
    </rPh>
    <rPh sb="143" eb="145">
      <t>キョウヨウ</t>
    </rPh>
    <rPh sb="145" eb="147">
      <t>カイシ</t>
    </rPh>
    <rPh sb="148" eb="150">
      <t>ショウワ</t>
    </rPh>
    <rPh sb="152" eb="153">
      <t>ネン</t>
    </rPh>
    <rPh sb="155" eb="156">
      <t>ツキ</t>
    </rPh>
    <rPh sb="157" eb="158">
      <t>カン</t>
    </rPh>
    <rPh sb="158" eb="159">
      <t>キョ</t>
    </rPh>
    <rPh sb="159" eb="161">
      <t>シセツ</t>
    </rPh>
    <rPh sb="166" eb="168">
      <t>ウスイ</t>
    </rPh>
    <rPh sb="169" eb="171">
      <t>オスイ</t>
    </rPh>
    <rPh sb="176" eb="177">
      <t>ジョウ</t>
    </rPh>
    <rPh sb="180" eb="181">
      <t>ショ</t>
    </rPh>
    <rPh sb="185" eb="187">
      <t>ガイトウ</t>
    </rPh>
    <phoneticPr fontId="22"/>
  </si>
  <si>
    <t>　浦添市下水道事業の経営状況は各指標が示すとおり概ね良好だと言えるが、公営企業の原則である独立採算制に基づく企業経営を行うため、適正な下水道使用料の検討、水洗化率の向上及び汚水処理原価の抑制に努める必要がある。
　また、今後は、老朽化した下水道施設の増加による施設の更新及び維持管理等の経費が急増することを見据え、中長期的な視野に立った効率的な投資計画（更新計画）と財政計画（財源確保）のバランスをとった『経営戦略』を策定し実行しなければならない。
※下水道課では、下水道事業の経営強化や財政マネジメントの向上に的確に取り組むため、平成32年度より公営企業会計導入に向け取り組んでおり、経営状態、資産状況を正確に把握し、より適正な企業経営ができるよう努める。</t>
    <rPh sb="1" eb="3">
      <t>ウラソエ</t>
    </rPh>
    <rPh sb="3" eb="4">
      <t>シ</t>
    </rPh>
    <rPh sb="4" eb="7">
      <t>ゲスイドウ</t>
    </rPh>
    <rPh sb="7" eb="9">
      <t>ジギョウ</t>
    </rPh>
    <rPh sb="10" eb="12">
      <t>ケイエイ</t>
    </rPh>
    <rPh sb="12" eb="14">
      <t>ジョウキョウ</t>
    </rPh>
    <rPh sb="15" eb="16">
      <t>カク</t>
    </rPh>
    <rPh sb="16" eb="18">
      <t>シヒョウ</t>
    </rPh>
    <rPh sb="19" eb="20">
      <t>シメ</t>
    </rPh>
    <rPh sb="24" eb="25">
      <t>オオム</t>
    </rPh>
    <rPh sb="26" eb="28">
      <t>リョウコウ</t>
    </rPh>
    <rPh sb="30" eb="31">
      <t>イ</t>
    </rPh>
    <rPh sb="35" eb="37">
      <t>コウエイ</t>
    </rPh>
    <rPh sb="37" eb="39">
      <t>キギョウ</t>
    </rPh>
    <rPh sb="40" eb="42">
      <t>ゲンソク</t>
    </rPh>
    <rPh sb="45" eb="47">
      <t>ドクリツ</t>
    </rPh>
    <rPh sb="47" eb="49">
      <t>サイサン</t>
    </rPh>
    <rPh sb="49" eb="50">
      <t>セイ</t>
    </rPh>
    <rPh sb="51" eb="52">
      <t>モト</t>
    </rPh>
    <rPh sb="54" eb="56">
      <t>キギョウ</t>
    </rPh>
    <rPh sb="56" eb="58">
      <t>ケイエイ</t>
    </rPh>
    <rPh sb="59" eb="60">
      <t>オコナ</t>
    </rPh>
    <rPh sb="64" eb="66">
      <t>テキセイ</t>
    </rPh>
    <rPh sb="67" eb="70">
      <t>ゲスイドウ</t>
    </rPh>
    <rPh sb="70" eb="73">
      <t>シヨウリョウ</t>
    </rPh>
    <rPh sb="74" eb="76">
      <t>ケントウ</t>
    </rPh>
    <rPh sb="77" eb="80">
      <t>スイセンカ</t>
    </rPh>
    <rPh sb="80" eb="81">
      <t>リツ</t>
    </rPh>
    <rPh sb="82" eb="84">
      <t>コウジョウ</t>
    </rPh>
    <rPh sb="84" eb="85">
      <t>オヨ</t>
    </rPh>
    <rPh sb="86" eb="88">
      <t>オスイ</t>
    </rPh>
    <rPh sb="88" eb="90">
      <t>ショリ</t>
    </rPh>
    <rPh sb="90" eb="92">
      <t>ゲンカ</t>
    </rPh>
    <rPh sb="93" eb="95">
      <t>ヨクセイ</t>
    </rPh>
    <rPh sb="96" eb="97">
      <t>ツト</t>
    </rPh>
    <rPh sb="99" eb="101">
      <t>ヒツヨウ</t>
    </rPh>
    <rPh sb="110" eb="112">
      <t>コンゴ</t>
    </rPh>
    <rPh sb="114" eb="117">
      <t>ロウキュウカ</t>
    </rPh>
    <rPh sb="119" eb="122">
      <t>ゲスイドウ</t>
    </rPh>
    <rPh sb="122" eb="124">
      <t>シセツ</t>
    </rPh>
    <rPh sb="125" eb="127">
      <t>ゾウカ</t>
    </rPh>
    <rPh sb="130" eb="132">
      <t>シセツ</t>
    </rPh>
    <rPh sb="133" eb="135">
      <t>コウシン</t>
    </rPh>
    <rPh sb="135" eb="136">
      <t>オヨ</t>
    </rPh>
    <rPh sb="137" eb="139">
      <t>イジ</t>
    </rPh>
    <rPh sb="139" eb="141">
      <t>カンリ</t>
    </rPh>
    <rPh sb="141" eb="142">
      <t>トウ</t>
    </rPh>
    <rPh sb="143" eb="145">
      <t>ケイヒ</t>
    </rPh>
    <rPh sb="146" eb="148">
      <t>キュウゾウ</t>
    </rPh>
    <rPh sb="153" eb="155">
      <t>ミス</t>
    </rPh>
    <rPh sb="157" eb="160">
      <t>チュウチョウキ</t>
    </rPh>
    <rPh sb="160" eb="161">
      <t>テキ</t>
    </rPh>
    <rPh sb="162" eb="164">
      <t>シヤ</t>
    </rPh>
    <rPh sb="165" eb="166">
      <t>タ</t>
    </rPh>
    <rPh sb="168" eb="170">
      <t>コウリツ</t>
    </rPh>
    <rPh sb="170" eb="171">
      <t>テキ</t>
    </rPh>
    <rPh sb="172" eb="174">
      <t>トウシ</t>
    </rPh>
    <rPh sb="174" eb="176">
      <t>ケイカク</t>
    </rPh>
    <rPh sb="177" eb="179">
      <t>コウシン</t>
    </rPh>
    <rPh sb="179" eb="181">
      <t>ケイカク</t>
    </rPh>
    <rPh sb="183" eb="185">
      <t>ザイセイ</t>
    </rPh>
    <rPh sb="185" eb="187">
      <t>ケイカク</t>
    </rPh>
    <rPh sb="188" eb="190">
      <t>ザイゲン</t>
    </rPh>
    <rPh sb="190" eb="192">
      <t>カクホ</t>
    </rPh>
    <rPh sb="203" eb="205">
      <t>ケイエイ</t>
    </rPh>
    <rPh sb="205" eb="207">
      <t>センリャク</t>
    </rPh>
    <rPh sb="209" eb="211">
      <t>サクテイ</t>
    </rPh>
    <rPh sb="212" eb="214">
      <t>ジッコウ</t>
    </rPh>
    <rPh sb="226" eb="229">
      <t>ゲスイドウ</t>
    </rPh>
    <rPh sb="229" eb="230">
      <t>カ</t>
    </rPh>
    <rPh sb="233" eb="236">
      <t>ゲスイドウ</t>
    </rPh>
    <rPh sb="236" eb="238">
      <t>ジギョウ</t>
    </rPh>
    <rPh sb="239" eb="241">
      <t>ケイエイ</t>
    </rPh>
    <rPh sb="241" eb="243">
      <t>キョウカ</t>
    </rPh>
    <rPh sb="244" eb="246">
      <t>ザイセイ</t>
    </rPh>
    <rPh sb="253" eb="255">
      <t>コウジョウ</t>
    </rPh>
    <rPh sb="256" eb="258">
      <t>テキカク</t>
    </rPh>
    <rPh sb="259" eb="260">
      <t>ト</t>
    </rPh>
    <rPh sb="261" eb="262">
      <t>ク</t>
    </rPh>
    <rPh sb="266" eb="268">
      <t>ヘイセイ</t>
    </rPh>
    <rPh sb="270" eb="272">
      <t>ネンド</t>
    </rPh>
    <rPh sb="274" eb="276">
      <t>コウエイ</t>
    </rPh>
    <rPh sb="276" eb="278">
      <t>キギョウ</t>
    </rPh>
    <rPh sb="278" eb="280">
      <t>カイケイ</t>
    </rPh>
    <rPh sb="280" eb="282">
      <t>ドウニュウ</t>
    </rPh>
    <rPh sb="283" eb="284">
      <t>ム</t>
    </rPh>
    <rPh sb="285" eb="286">
      <t>ト</t>
    </rPh>
    <rPh sb="287" eb="288">
      <t>ク</t>
    </rPh>
    <rPh sb="293" eb="295">
      <t>ケイエイ</t>
    </rPh>
    <rPh sb="295" eb="297">
      <t>ジョウタイ</t>
    </rPh>
    <rPh sb="298" eb="300">
      <t>シサン</t>
    </rPh>
    <rPh sb="300" eb="302">
      <t>ジョウキョウ</t>
    </rPh>
    <rPh sb="303" eb="305">
      <t>セイカク</t>
    </rPh>
    <rPh sb="306" eb="308">
      <t>ハアク</t>
    </rPh>
    <rPh sb="312" eb="314">
      <t>テキセイ</t>
    </rPh>
    <rPh sb="315" eb="317">
      <t>キギョウ</t>
    </rPh>
    <rPh sb="317" eb="319">
      <t>ケイエイ</t>
    </rPh>
    <rPh sb="325" eb="326">
      <t>ツト</t>
    </rPh>
    <phoneticPr fontId="22"/>
  </si>
</sst>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6"/>
      <name val="ＭＳ Ｐ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formatCode="#,##0.00;&quot;△&quot;#,##0.00;&quot;-&quot;">
                  <c:v>0.17</c:v>
                </c:pt>
                <c:pt idx="3" formatCode="#,##0.00;&quot;△&quot;#,##0.00;&quot;-&quot;">
                  <c:v>0.13</c:v>
                </c:pt>
                <c:pt idx="4">
                  <c:v>0</c:v>
                </c:pt>
              </c:numCache>
            </c:numRef>
          </c:val>
        </c:ser>
        <c:dLbls>
          <c:showLegendKey val="0"/>
          <c:showVal val="0"/>
          <c:showCatName val="0"/>
          <c:showSerName val="0"/>
          <c:showPercent val="0"/>
          <c:showBubbleSize val="0"/>
        </c:dLbls>
        <c:gapWidth val="150"/>
        <c:axId val="49671168"/>
        <c:axId val="60630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0.08</c:v>
                </c:pt>
                <c:pt idx="1">
                  <c:v>0.1</c:v>
                </c:pt>
                <c:pt idx="2">
                  <c:v>0.1</c:v>
                </c:pt>
                <c:pt idx="3">
                  <c:v>0.11</c:v>
                </c:pt>
                <c:pt idx="4">
                  <c:v>0.12</c:v>
                </c:pt>
              </c:numCache>
            </c:numRef>
          </c:val>
          <c:smooth val="0"/>
        </c:ser>
        <c:dLbls>
          <c:showLegendKey val="0"/>
          <c:showVal val="0"/>
          <c:showCatName val="0"/>
          <c:showSerName val="0"/>
          <c:showPercent val="0"/>
          <c:showBubbleSize val="0"/>
        </c:dLbls>
        <c:marker val="1"/>
        <c:smooth val="0"/>
        <c:axId val="49671168"/>
        <c:axId val="60630144"/>
      </c:lineChart>
      <c:dateAx>
        <c:axId val="49671168"/>
        <c:scaling>
          <c:orientation val="minMax"/>
        </c:scaling>
        <c:delete val="1"/>
        <c:axPos val="b"/>
        <c:numFmt formatCode="ge" sourceLinked="1"/>
        <c:majorTickMark val="none"/>
        <c:minorTickMark val="none"/>
        <c:tickLblPos val="none"/>
        <c:crossAx val="60630144"/>
        <c:crosses val="autoZero"/>
        <c:auto val="1"/>
        <c:lblOffset val="100"/>
        <c:baseTimeUnit val="years"/>
      </c:dateAx>
      <c:valAx>
        <c:axId val="60630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671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55" l="0.70000000000000062" r="0.70000000000000062" t="0.75000000000001155"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62242176"/>
        <c:axId val="63833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61.64</c:v>
                </c:pt>
                <c:pt idx="1">
                  <c:v>61.73</c:v>
                </c:pt>
                <c:pt idx="2">
                  <c:v>61.1</c:v>
                </c:pt>
                <c:pt idx="3">
                  <c:v>61.03</c:v>
                </c:pt>
                <c:pt idx="4">
                  <c:v>62.5</c:v>
                </c:pt>
              </c:numCache>
            </c:numRef>
          </c:val>
          <c:smooth val="0"/>
        </c:ser>
        <c:dLbls>
          <c:showLegendKey val="0"/>
          <c:showVal val="0"/>
          <c:showCatName val="0"/>
          <c:showSerName val="0"/>
          <c:showPercent val="0"/>
          <c:showBubbleSize val="0"/>
        </c:dLbls>
        <c:marker val="1"/>
        <c:smooth val="0"/>
        <c:axId val="62242176"/>
        <c:axId val="63833600"/>
      </c:lineChart>
      <c:dateAx>
        <c:axId val="62242176"/>
        <c:scaling>
          <c:orientation val="minMax"/>
        </c:scaling>
        <c:delete val="1"/>
        <c:axPos val="b"/>
        <c:numFmt formatCode="ge" sourceLinked="1"/>
        <c:majorTickMark val="none"/>
        <c:minorTickMark val="none"/>
        <c:tickLblPos val="none"/>
        <c:crossAx val="63833600"/>
        <c:crosses val="autoZero"/>
        <c:auto val="1"/>
        <c:lblOffset val="100"/>
        <c:baseTimeUnit val="years"/>
      </c:dateAx>
      <c:valAx>
        <c:axId val="63833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2242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95.43</c:v>
                </c:pt>
                <c:pt idx="1">
                  <c:v>95.11</c:v>
                </c:pt>
                <c:pt idx="2">
                  <c:v>94.8</c:v>
                </c:pt>
                <c:pt idx="3">
                  <c:v>95.07</c:v>
                </c:pt>
                <c:pt idx="4">
                  <c:v>95.03</c:v>
                </c:pt>
              </c:numCache>
            </c:numRef>
          </c:val>
        </c:ser>
        <c:dLbls>
          <c:showLegendKey val="0"/>
          <c:showVal val="0"/>
          <c:showCatName val="0"/>
          <c:showSerName val="0"/>
          <c:showPercent val="0"/>
          <c:showBubbleSize val="0"/>
        </c:dLbls>
        <c:gapWidth val="150"/>
        <c:axId val="63872000"/>
        <c:axId val="63874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93.1</c:v>
                </c:pt>
                <c:pt idx="1">
                  <c:v>93.1</c:v>
                </c:pt>
                <c:pt idx="2">
                  <c:v>93.47</c:v>
                </c:pt>
                <c:pt idx="3">
                  <c:v>93.83</c:v>
                </c:pt>
                <c:pt idx="4">
                  <c:v>93.88</c:v>
                </c:pt>
              </c:numCache>
            </c:numRef>
          </c:val>
          <c:smooth val="0"/>
        </c:ser>
        <c:dLbls>
          <c:showLegendKey val="0"/>
          <c:showVal val="0"/>
          <c:showCatName val="0"/>
          <c:showSerName val="0"/>
          <c:showPercent val="0"/>
          <c:showBubbleSize val="0"/>
        </c:dLbls>
        <c:marker val="1"/>
        <c:smooth val="0"/>
        <c:axId val="63872000"/>
        <c:axId val="63874176"/>
      </c:lineChart>
      <c:dateAx>
        <c:axId val="63872000"/>
        <c:scaling>
          <c:orientation val="minMax"/>
        </c:scaling>
        <c:delete val="1"/>
        <c:axPos val="b"/>
        <c:numFmt formatCode="ge" sourceLinked="1"/>
        <c:majorTickMark val="none"/>
        <c:minorTickMark val="none"/>
        <c:tickLblPos val="none"/>
        <c:crossAx val="63874176"/>
        <c:crosses val="autoZero"/>
        <c:auto val="1"/>
        <c:lblOffset val="100"/>
        <c:baseTimeUnit val="years"/>
      </c:dateAx>
      <c:valAx>
        <c:axId val="63874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3872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370168884887795"/>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99.49</c:v>
                </c:pt>
                <c:pt idx="1">
                  <c:v>97.91</c:v>
                </c:pt>
                <c:pt idx="2">
                  <c:v>98.8</c:v>
                </c:pt>
                <c:pt idx="3">
                  <c:v>99.25</c:v>
                </c:pt>
                <c:pt idx="4">
                  <c:v>96.42</c:v>
                </c:pt>
              </c:numCache>
            </c:numRef>
          </c:val>
        </c:ser>
        <c:dLbls>
          <c:showLegendKey val="0"/>
          <c:showVal val="0"/>
          <c:showCatName val="0"/>
          <c:showSerName val="0"/>
          <c:showPercent val="0"/>
          <c:showBubbleSize val="0"/>
        </c:dLbls>
        <c:gapWidth val="150"/>
        <c:axId val="60643968"/>
        <c:axId val="60662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0643968"/>
        <c:axId val="60662528"/>
      </c:lineChart>
      <c:dateAx>
        <c:axId val="60643968"/>
        <c:scaling>
          <c:orientation val="minMax"/>
        </c:scaling>
        <c:delete val="1"/>
        <c:axPos val="b"/>
        <c:numFmt formatCode="ge" sourceLinked="1"/>
        <c:majorTickMark val="none"/>
        <c:minorTickMark val="none"/>
        <c:tickLblPos val="none"/>
        <c:crossAx val="60662528"/>
        <c:crosses val="autoZero"/>
        <c:auto val="1"/>
        <c:lblOffset val="100"/>
        <c:baseTimeUnit val="years"/>
      </c:dateAx>
      <c:valAx>
        <c:axId val="60662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0643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0684544"/>
        <c:axId val="61931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0684544"/>
        <c:axId val="61931904"/>
      </c:lineChart>
      <c:dateAx>
        <c:axId val="60684544"/>
        <c:scaling>
          <c:orientation val="minMax"/>
        </c:scaling>
        <c:delete val="1"/>
        <c:axPos val="b"/>
        <c:numFmt formatCode="ge" sourceLinked="1"/>
        <c:majorTickMark val="none"/>
        <c:minorTickMark val="none"/>
        <c:tickLblPos val="none"/>
        <c:crossAx val="61931904"/>
        <c:crosses val="autoZero"/>
        <c:auto val="1"/>
        <c:lblOffset val="100"/>
        <c:baseTimeUnit val="years"/>
      </c:dateAx>
      <c:valAx>
        <c:axId val="61931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0684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1980032"/>
        <c:axId val="61986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1980032"/>
        <c:axId val="61986304"/>
      </c:lineChart>
      <c:dateAx>
        <c:axId val="61980032"/>
        <c:scaling>
          <c:orientation val="minMax"/>
        </c:scaling>
        <c:delete val="1"/>
        <c:axPos val="b"/>
        <c:numFmt formatCode="ge" sourceLinked="1"/>
        <c:majorTickMark val="none"/>
        <c:minorTickMark val="none"/>
        <c:tickLblPos val="none"/>
        <c:crossAx val="61986304"/>
        <c:crosses val="autoZero"/>
        <c:auto val="1"/>
        <c:lblOffset val="100"/>
        <c:baseTimeUnit val="years"/>
      </c:dateAx>
      <c:valAx>
        <c:axId val="61986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1980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2007552"/>
        <c:axId val="62013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2007552"/>
        <c:axId val="62013824"/>
      </c:lineChart>
      <c:dateAx>
        <c:axId val="62007552"/>
        <c:scaling>
          <c:orientation val="minMax"/>
        </c:scaling>
        <c:delete val="1"/>
        <c:axPos val="b"/>
        <c:numFmt formatCode="ge" sourceLinked="1"/>
        <c:majorTickMark val="none"/>
        <c:minorTickMark val="none"/>
        <c:tickLblPos val="none"/>
        <c:crossAx val="62013824"/>
        <c:crosses val="autoZero"/>
        <c:auto val="1"/>
        <c:lblOffset val="100"/>
        <c:baseTimeUnit val="years"/>
      </c:dateAx>
      <c:valAx>
        <c:axId val="6201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2007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2035840"/>
        <c:axId val="620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2035840"/>
        <c:axId val="62050304"/>
      </c:lineChart>
      <c:dateAx>
        <c:axId val="62035840"/>
        <c:scaling>
          <c:orientation val="minMax"/>
        </c:scaling>
        <c:delete val="1"/>
        <c:axPos val="b"/>
        <c:numFmt formatCode="ge" sourceLinked="1"/>
        <c:majorTickMark val="none"/>
        <c:minorTickMark val="none"/>
        <c:tickLblPos val="none"/>
        <c:crossAx val="62050304"/>
        <c:crosses val="autoZero"/>
        <c:auto val="1"/>
        <c:lblOffset val="100"/>
        <c:baseTimeUnit val="years"/>
      </c:dateAx>
      <c:valAx>
        <c:axId val="620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2035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236.74</c:v>
                </c:pt>
                <c:pt idx="1">
                  <c:v>243.21</c:v>
                </c:pt>
                <c:pt idx="2">
                  <c:v>235.2</c:v>
                </c:pt>
                <c:pt idx="3">
                  <c:v>226.88</c:v>
                </c:pt>
                <c:pt idx="4">
                  <c:v>491.77</c:v>
                </c:pt>
              </c:numCache>
            </c:numRef>
          </c:val>
        </c:ser>
        <c:dLbls>
          <c:showLegendKey val="0"/>
          <c:showVal val="0"/>
          <c:showCatName val="0"/>
          <c:showSerName val="0"/>
          <c:showPercent val="0"/>
          <c:showBubbleSize val="0"/>
        </c:dLbls>
        <c:gapWidth val="150"/>
        <c:axId val="62149760"/>
        <c:axId val="62151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959.1</c:v>
                </c:pt>
                <c:pt idx="1">
                  <c:v>941.18</c:v>
                </c:pt>
                <c:pt idx="2">
                  <c:v>893.45</c:v>
                </c:pt>
                <c:pt idx="3">
                  <c:v>843.57</c:v>
                </c:pt>
                <c:pt idx="4">
                  <c:v>845.86</c:v>
                </c:pt>
              </c:numCache>
            </c:numRef>
          </c:val>
          <c:smooth val="0"/>
        </c:ser>
        <c:dLbls>
          <c:showLegendKey val="0"/>
          <c:showVal val="0"/>
          <c:showCatName val="0"/>
          <c:showSerName val="0"/>
          <c:showPercent val="0"/>
          <c:showBubbleSize val="0"/>
        </c:dLbls>
        <c:marker val="1"/>
        <c:smooth val="0"/>
        <c:axId val="62149760"/>
        <c:axId val="62151680"/>
      </c:lineChart>
      <c:dateAx>
        <c:axId val="62149760"/>
        <c:scaling>
          <c:orientation val="minMax"/>
        </c:scaling>
        <c:delete val="1"/>
        <c:axPos val="b"/>
        <c:numFmt formatCode="ge" sourceLinked="1"/>
        <c:majorTickMark val="none"/>
        <c:minorTickMark val="none"/>
        <c:tickLblPos val="none"/>
        <c:crossAx val="62151680"/>
        <c:crosses val="autoZero"/>
        <c:auto val="1"/>
        <c:lblOffset val="100"/>
        <c:baseTimeUnit val="years"/>
      </c:dateAx>
      <c:valAx>
        <c:axId val="62151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2149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96.76</c:v>
                </c:pt>
                <c:pt idx="1">
                  <c:v>96.38</c:v>
                </c:pt>
                <c:pt idx="2">
                  <c:v>97.57</c:v>
                </c:pt>
                <c:pt idx="3">
                  <c:v>98.7</c:v>
                </c:pt>
                <c:pt idx="4">
                  <c:v>97.89</c:v>
                </c:pt>
              </c:numCache>
            </c:numRef>
          </c:val>
        </c:ser>
        <c:dLbls>
          <c:showLegendKey val="0"/>
          <c:showVal val="0"/>
          <c:showCatName val="0"/>
          <c:showSerName val="0"/>
          <c:showPercent val="0"/>
          <c:showBubbleSize val="0"/>
        </c:dLbls>
        <c:gapWidth val="150"/>
        <c:axId val="62194432"/>
        <c:axId val="62196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93.53</c:v>
                </c:pt>
                <c:pt idx="1">
                  <c:v>93.55</c:v>
                </c:pt>
                <c:pt idx="2">
                  <c:v>95.24</c:v>
                </c:pt>
                <c:pt idx="3">
                  <c:v>99.86</c:v>
                </c:pt>
                <c:pt idx="4">
                  <c:v>101.88</c:v>
                </c:pt>
              </c:numCache>
            </c:numRef>
          </c:val>
          <c:smooth val="0"/>
        </c:ser>
        <c:dLbls>
          <c:showLegendKey val="0"/>
          <c:showVal val="0"/>
          <c:showCatName val="0"/>
          <c:showSerName val="0"/>
          <c:showPercent val="0"/>
          <c:showBubbleSize val="0"/>
        </c:dLbls>
        <c:marker val="1"/>
        <c:smooth val="0"/>
        <c:axId val="62194432"/>
        <c:axId val="62196352"/>
      </c:lineChart>
      <c:dateAx>
        <c:axId val="62194432"/>
        <c:scaling>
          <c:orientation val="minMax"/>
        </c:scaling>
        <c:delete val="1"/>
        <c:axPos val="b"/>
        <c:numFmt formatCode="ge" sourceLinked="1"/>
        <c:majorTickMark val="none"/>
        <c:minorTickMark val="none"/>
        <c:tickLblPos val="none"/>
        <c:crossAx val="62196352"/>
        <c:crosses val="autoZero"/>
        <c:auto val="1"/>
        <c:lblOffset val="100"/>
        <c:baseTimeUnit val="years"/>
      </c:dateAx>
      <c:valAx>
        <c:axId val="62196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21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90.16</c:v>
                </c:pt>
                <c:pt idx="1">
                  <c:v>89.72</c:v>
                </c:pt>
                <c:pt idx="2">
                  <c:v>88.34</c:v>
                </c:pt>
                <c:pt idx="3">
                  <c:v>89.36</c:v>
                </c:pt>
                <c:pt idx="4">
                  <c:v>89.95</c:v>
                </c:pt>
              </c:numCache>
            </c:numRef>
          </c:val>
        </c:ser>
        <c:dLbls>
          <c:showLegendKey val="0"/>
          <c:showVal val="0"/>
          <c:showCatName val="0"/>
          <c:showSerName val="0"/>
          <c:showPercent val="0"/>
          <c:showBubbleSize val="0"/>
        </c:dLbls>
        <c:gapWidth val="150"/>
        <c:axId val="62226432"/>
        <c:axId val="62228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152.28</c:v>
                </c:pt>
                <c:pt idx="1">
                  <c:v>153.24</c:v>
                </c:pt>
                <c:pt idx="2">
                  <c:v>150.75</c:v>
                </c:pt>
                <c:pt idx="3">
                  <c:v>147.29</c:v>
                </c:pt>
                <c:pt idx="4">
                  <c:v>143.15</c:v>
                </c:pt>
              </c:numCache>
            </c:numRef>
          </c:val>
          <c:smooth val="0"/>
        </c:ser>
        <c:dLbls>
          <c:showLegendKey val="0"/>
          <c:showVal val="0"/>
          <c:showCatName val="0"/>
          <c:showSerName val="0"/>
          <c:showPercent val="0"/>
          <c:showBubbleSize val="0"/>
        </c:dLbls>
        <c:marker val="1"/>
        <c:smooth val="0"/>
        <c:axId val="62226432"/>
        <c:axId val="62228352"/>
      </c:lineChart>
      <c:dateAx>
        <c:axId val="62226432"/>
        <c:scaling>
          <c:orientation val="minMax"/>
        </c:scaling>
        <c:delete val="1"/>
        <c:axPos val="b"/>
        <c:numFmt formatCode="ge" sourceLinked="1"/>
        <c:majorTickMark val="none"/>
        <c:minorTickMark val="none"/>
        <c:tickLblPos val="none"/>
        <c:crossAx val="62228352"/>
        <c:crosses val="autoZero"/>
        <c:auto val="1"/>
        <c:lblOffset val="100"/>
        <c:baseTimeUnit val="years"/>
      </c:dateAx>
      <c:valAx>
        <c:axId val="62228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2226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election activeCell="BQ87" sqref="BQ87"/>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沖縄県　浦添市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公共下水道</v>
      </c>
      <c r="Q8" s="46"/>
      <c r="R8" s="46"/>
      <c r="S8" s="46"/>
      <c r="T8" s="46"/>
      <c r="U8" s="46"/>
      <c r="V8" s="46"/>
      <c r="W8" s="46" t="str">
        <f>データ!L6</f>
        <v>Ac1</v>
      </c>
      <c r="X8" s="46"/>
      <c r="Y8" s="46"/>
      <c r="Z8" s="46"/>
      <c r="AA8" s="46"/>
      <c r="AB8" s="46"/>
      <c r="AC8" s="46"/>
      <c r="AD8" s="3"/>
      <c r="AE8" s="3"/>
      <c r="AF8" s="3"/>
      <c r="AG8" s="3"/>
      <c r="AH8" s="3"/>
      <c r="AI8" s="3"/>
      <c r="AJ8" s="3"/>
      <c r="AK8" s="3"/>
      <c r="AL8" s="47">
        <f>データ!R6</f>
        <v>114165</v>
      </c>
      <c r="AM8" s="47"/>
      <c r="AN8" s="47"/>
      <c r="AO8" s="47"/>
      <c r="AP8" s="47"/>
      <c r="AQ8" s="47"/>
      <c r="AR8" s="47"/>
      <c r="AS8" s="47"/>
      <c r="AT8" s="43">
        <f>データ!S6</f>
        <v>19.48</v>
      </c>
      <c r="AU8" s="43"/>
      <c r="AV8" s="43"/>
      <c r="AW8" s="43"/>
      <c r="AX8" s="43"/>
      <c r="AY8" s="43"/>
      <c r="AZ8" s="43"/>
      <c r="BA8" s="43"/>
      <c r="BB8" s="43">
        <f>データ!T6</f>
        <v>5860.63</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97.05</v>
      </c>
      <c r="Q10" s="43"/>
      <c r="R10" s="43"/>
      <c r="S10" s="43"/>
      <c r="T10" s="43"/>
      <c r="U10" s="43"/>
      <c r="V10" s="43"/>
      <c r="W10" s="43">
        <f>データ!P6</f>
        <v>100</v>
      </c>
      <c r="X10" s="43"/>
      <c r="Y10" s="43"/>
      <c r="Z10" s="43"/>
      <c r="AA10" s="43"/>
      <c r="AB10" s="43"/>
      <c r="AC10" s="43"/>
      <c r="AD10" s="47">
        <f>データ!Q6</f>
        <v>1382</v>
      </c>
      <c r="AE10" s="47"/>
      <c r="AF10" s="47"/>
      <c r="AG10" s="47"/>
      <c r="AH10" s="47"/>
      <c r="AI10" s="47"/>
      <c r="AJ10" s="47"/>
      <c r="AK10" s="2"/>
      <c r="AL10" s="47">
        <f>データ!U6</f>
        <v>110224</v>
      </c>
      <c r="AM10" s="47"/>
      <c r="AN10" s="47"/>
      <c r="AO10" s="47"/>
      <c r="AP10" s="47"/>
      <c r="AQ10" s="47"/>
      <c r="AR10" s="47"/>
      <c r="AS10" s="47"/>
      <c r="AT10" s="43">
        <f>データ!V6</f>
        <v>15.69</v>
      </c>
      <c r="AU10" s="43"/>
      <c r="AV10" s="43"/>
      <c r="AW10" s="43"/>
      <c r="AX10" s="43"/>
      <c r="AY10" s="43"/>
      <c r="AZ10" s="43"/>
      <c r="BA10" s="43"/>
      <c r="BB10" s="43">
        <f>データ!W6</f>
        <v>7025.11</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472085</v>
      </c>
      <c r="D6" s="31">
        <f t="shared" si="3"/>
        <v>47</v>
      </c>
      <c r="E6" s="31">
        <f t="shared" si="3"/>
        <v>17</v>
      </c>
      <c r="F6" s="31">
        <f t="shared" si="3"/>
        <v>1</v>
      </c>
      <c r="G6" s="31">
        <f t="shared" si="3"/>
        <v>0</v>
      </c>
      <c r="H6" s="31" t="str">
        <f t="shared" si="3"/>
        <v>沖縄県　浦添市</v>
      </c>
      <c r="I6" s="31" t="str">
        <f t="shared" si="3"/>
        <v>法非適用</v>
      </c>
      <c r="J6" s="31" t="str">
        <f t="shared" si="3"/>
        <v>下水道事業</v>
      </c>
      <c r="K6" s="31" t="str">
        <f t="shared" si="3"/>
        <v>公共下水道</v>
      </c>
      <c r="L6" s="31" t="str">
        <f t="shared" si="3"/>
        <v>Ac1</v>
      </c>
      <c r="M6" s="32" t="str">
        <f t="shared" si="3"/>
        <v>-</v>
      </c>
      <c r="N6" s="32" t="str">
        <f t="shared" si="3"/>
        <v>該当数値なし</v>
      </c>
      <c r="O6" s="32">
        <f t="shared" si="3"/>
        <v>97.05</v>
      </c>
      <c r="P6" s="32">
        <f t="shared" si="3"/>
        <v>100</v>
      </c>
      <c r="Q6" s="32">
        <f t="shared" si="3"/>
        <v>1382</v>
      </c>
      <c r="R6" s="32">
        <f t="shared" si="3"/>
        <v>114165</v>
      </c>
      <c r="S6" s="32">
        <f t="shared" si="3"/>
        <v>19.48</v>
      </c>
      <c r="T6" s="32">
        <f t="shared" si="3"/>
        <v>5860.63</v>
      </c>
      <c r="U6" s="32">
        <f t="shared" si="3"/>
        <v>110224</v>
      </c>
      <c r="V6" s="32">
        <f t="shared" si="3"/>
        <v>15.69</v>
      </c>
      <c r="W6" s="32">
        <f t="shared" si="3"/>
        <v>7025.11</v>
      </c>
      <c r="X6" s="33">
        <f>IF(X7="",NA(),X7)</f>
        <v>99.49</v>
      </c>
      <c r="Y6" s="33">
        <f t="shared" ref="Y6:AG6" si="4">IF(Y7="",NA(),Y7)</f>
        <v>97.91</v>
      </c>
      <c r="Z6" s="33">
        <f t="shared" si="4"/>
        <v>98.8</v>
      </c>
      <c r="AA6" s="33">
        <f t="shared" si="4"/>
        <v>99.25</v>
      </c>
      <c r="AB6" s="33">
        <f t="shared" si="4"/>
        <v>96.42</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236.74</v>
      </c>
      <c r="BF6" s="33">
        <f t="shared" ref="BF6:BN6" si="7">IF(BF7="",NA(),BF7)</f>
        <v>243.21</v>
      </c>
      <c r="BG6" s="33">
        <f t="shared" si="7"/>
        <v>235.2</v>
      </c>
      <c r="BH6" s="33">
        <f t="shared" si="7"/>
        <v>226.88</v>
      </c>
      <c r="BI6" s="33">
        <f t="shared" si="7"/>
        <v>491.77</v>
      </c>
      <c r="BJ6" s="33">
        <f t="shared" si="7"/>
        <v>959.1</v>
      </c>
      <c r="BK6" s="33">
        <f t="shared" si="7"/>
        <v>941.18</v>
      </c>
      <c r="BL6" s="33">
        <f t="shared" si="7"/>
        <v>893.45</v>
      </c>
      <c r="BM6" s="33">
        <f t="shared" si="7"/>
        <v>843.57</v>
      </c>
      <c r="BN6" s="33">
        <f t="shared" si="7"/>
        <v>845.86</v>
      </c>
      <c r="BO6" s="32" t="str">
        <f>IF(BO7="","",IF(BO7="-","【-】","【"&amp;SUBSTITUTE(TEXT(BO7,"#,##0.00"),"-","△")&amp;"】"))</f>
        <v>【763.62】</v>
      </c>
      <c r="BP6" s="33">
        <f>IF(BP7="",NA(),BP7)</f>
        <v>96.76</v>
      </c>
      <c r="BQ6" s="33">
        <f t="shared" ref="BQ6:BY6" si="8">IF(BQ7="",NA(),BQ7)</f>
        <v>96.38</v>
      </c>
      <c r="BR6" s="33">
        <f t="shared" si="8"/>
        <v>97.57</v>
      </c>
      <c r="BS6" s="33">
        <f t="shared" si="8"/>
        <v>98.7</v>
      </c>
      <c r="BT6" s="33">
        <f t="shared" si="8"/>
        <v>97.89</v>
      </c>
      <c r="BU6" s="33">
        <f t="shared" si="8"/>
        <v>93.53</v>
      </c>
      <c r="BV6" s="33">
        <f t="shared" si="8"/>
        <v>93.55</v>
      </c>
      <c r="BW6" s="33">
        <f t="shared" si="8"/>
        <v>95.24</v>
      </c>
      <c r="BX6" s="33">
        <f t="shared" si="8"/>
        <v>99.86</v>
      </c>
      <c r="BY6" s="33">
        <f t="shared" si="8"/>
        <v>101.88</v>
      </c>
      <c r="BZ6" s="32" t="str">
        <f>IF(BZ7="","",IF(BZ7="-","【-】","【"&amp;SUBSTITUTE(TEXT(BZ7,"#,##0.00"),"-","△")&amp;"】"))</f>
        <v>【98.53】</v>
      </c>
      <c r="CA6" s="33">
        <f>IF(CA7="",NA(),CA7)</f>
        <v>90.16</v>
      </c>
      <c r="CB6" s="33">
        <f t="shared" ref="CB6:CJ6" si="9">IF(CB7="",NA(),CB7)</f>
        <v>89.72</v>
      </c>
      <c r="CC6" s="33">
        <f t="shared" si="9"/>
        <v>88.34</v>
      </c>
      <c r="CD6" s="33">
        <f t="shared" si="9"/>
        <v>89.36</v>
      </c>
      <c r="CE6" s="33">
        <f t="shared" si="9"/>
        <v>89.95</v>
      </c>
      <c r="CF6" s="33">
        <f t="shared" si="9"/>
        <v>152.28</v>
      </c>
      <c r="CG6" s="33">
        <f t="shared" si="9"/>
        <v>153.24</v>
      </c>
      <c r="CH6" s="33">
        <f t="shared" si="9"/>
        <v>150.75</v>
      </c>
      <c r="CI6" s="33">
        <f t="shared" si="9"/>
        <v>147.29</v>
      </c>
      <c r="CJ6" s="33">
        <f t="shared" si="9"/>
        <v>143.15</v>
      </c>
      <c r="CK6" s="32" t="str">
        <f>IF(CK7="","",IF(CK7="-","【-】","【"&amp;SUBSTITUTE(TEXT(CK7,"#,##0.00"),"-","△")&amp;"】"))</f>
        <v>【139.70】</v>
      </c>
      <c r="CL6" s="33" t="str">
        <f>IF(CL7="",NA(),CL7)</f>
        <v>-</v>
      </c>
      <c r="CM6" s="33" t="str">
        <f t="shared" ref="CM6:CU6" si="10">IF(CM7="",NA(),CM7)</f>
        <v>-</v>
      </c>
      <c r="CN6" s="33" t="str">
        <f t="shared" si="10"/>
        <v>-</v>
      </c>
      <c r="CO6" s="33" t="str">
        <f t="shared" si="10"/>
        <v>-</v>
      </c>
      <c r="CP6" s="33" t="str">
        <f t="shared" si="10"/>
        <v>-</v>
      </c>
      <c r="CQ6" s="33">
        <f t="shared" si="10"/>
        <v>61.64</v>
      </c>
      <c r="CR6" s="33">
        <f t="shared" si="10"/>
        <v>61.73</v>
      </c>
      <c r="CS6" s="33">
        <f t="shared" si="10"/>
        <v>61.1</v>
      </c>
      <c r="CT6" s="33">
        <f t="shared" si="10"/>
        <v>61.03</v>
      </c>
      <c r="CU6" s="33">
        <f t="shared" si="10"/>
        <v>62.5</v>
      </c>
      <c r="CV6" s="32" t="str">
        <f>IF(CV7="","",IF(CV7="-","【-】","【"&amp;SUBSTITUTE(TEXT(CV7,"#,##0.00"),"-","△")&amp;"】"))</f>
        <v>【60.01】</v>
      </c>
      <c r="CW6" s="33">
        <f>IF(CW7="",NA(),CW7)</f>
        <v>95.43</v>
      </c>
      <c r="CX6" s="33">
        <f t="shared" ref="CX6:DF6" si="11">IF(CX7="",NA(),CX7)</f>
        <v>95.11</v>
      </c>
      <c r="CY6" s="33">
        <f t="shared" si="11"/>
        <v>94.8</v>
      </c>
      <c r="CZ6" s="33">
        <f t="shared" si="11"/>
        <v>95.07</v>
      </c>
      <c r="DA6" s="33">
        <f t="shared" si="11"/>
        <v>95.03</v>
      </c>
      <c r="DB6" s="33">
        <f t="shared" si="11"/>
        <v>93.1</v>
      </c>
      <c r="DC6" s="33">
        <f t="shared" si="11"/>
        <v>93.1</v>
      </c>
      <c r="DD6" s="33">
        <f t="shared" si="11"/>
        <v>93.47</v>
      </c>
      <c r="DE6" s="33">
        <f t="shared" si="11"/>
        <v>93.83</v>
      </c>
      <c r="DF6" s="33">
        <f t="shared" si="11"/>
        <v>93.88</v>
      </c>
      <c r="DG6" s="32" t="str">
        <f>IF(DG7="","",IF(DG7="-","【-】","【"&amp;SUBSTITUTE(TEXT(DG7,"#,##0.00"),"-","△")&amp;"】"))</f>
        <v>【94.73】</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3">
        <f t="shared" si="14"/>
        <v>0.17</v>
      </c>
      <c r="EG6" s="33">
        <f t="shared" si="14"/>
        <v>0.13</v>
      </c>
      <c r="EH6" s="32">
        <f t="shared" si="14"/>
        <v>0</v>
      </c>
      <c r="EI6" s="33">
        <f t="shared" si="14"/>
        <v>0.08</v>
      </c>
      <c r="EJ6" s="33">
        <f t="shared" si="14"/>
        <v>0.1</v>
      </c>
      <c r="EK6" s="33">
        <f t="shared" si="14"/>
        <v>0.1</v>
      </c>
      <c r="EL6" s="33">
        <f t="shared" si="14"/>
        <v>0.11</v>
      </c>
      <c r="EM6" s="33">
        <f t="shared" si="14"/>
        <v>0.12</v>
      </c>
      <c r="EN6" s="32" t="str">
        <f>IF(EN7="","",IF(EN7="-","【-】","【"&amp;SUBSTITUTE(TEXT(EN7,"#,##0.00"),"-","△")&amp;"】"))</f>
        <v>【0.23】</v>
      </c>
    </row>
    <row r="7" spans="1:144" s="34" customFormat="1">
      <c r="A7" s="26"/>
      <c r="B7" s="35">
        <v>2015</v>
      </c>
      <c r="C7" s="35">
        <v>472085</v>
      </c>
      <c r="D7" s="35">
        <v>47</v>
      </c>
      <c r="E7" s="35">
        <v>17</v>
      </c>
      <c r="F7" s="35">
        <v>1</v>
      </c>
      <c r="G7" s="35">
        <v>0</v>
      </c>
      <c r="H7" s="35" t="s">
        <v>96</v>
      </c>
      <c r="I7" s="35" t="s">
        <v>97</v>
      </c>
      <c r="J7" s="35" t="s">
        <v>98</v>
      </c>
      <c r="K7" s="35" t="s">
        <v>99</v>
      </c>
      <c r="L7" s="35" t="s">
        <v>100</v>
      </c>
      <c r="M7" s="36" t="s">
        <v>101</v>
      </c>
      <c r="N7" s="36" t="s">
        <v>102</v>
      </c>
      <c r="O7" s="36">
        <v>97.05</v>
      </c>
      <c r="P7" s="36">
        <v>100</v>
      </c>
      <c r="Q7" s="36">
        <v>1382</v>
      </c>
      <c r="R7" s="36">
        <v>114165</v>
      </c>
      <c r="S7" s="36">
        <v>19.48</v>
      </c>
      <c r="T7" s="36">
        <v>5860.63</v>
      </c>
      <c r="U7" s="36">
        <v>110224</v>
      </c>
      <c r="V7" s="36">
        <v>15.69</v>
      </c>
      <c r="W7" s="36">
        <v>7025.11</v>
      </c>
      <c r="X7" s="36">
        <v>99.49</v>
      </c>
      <c r="Y7" s="36">
        <v>97.91</v>
      </c>
      <c r="Z7" s="36">
        <v>98.8</v>
      </c>
      <c r="AA7" s="36">
        <v>99.25</v>
      </c>
      <c r="AB7" s="36">
        <v>96.42</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236.74</v>
      </c>
      <c r="BF7" s="36">
        <v>243.21</v>
      </c>
      <c r="BG7" s="36">
        <v>235.2</v>
      </c>
      <c r="BH7" s="36">
        <v>226.88</v>
      </c>
      <c r="BI7" s="36">
        <v>491.77</v>
      </c>
      <c r="BJ7" s="36">
        <v>959.1</v>
      </c>
      <c r="BK7" s="36">
        <v>941.18</v>
      </c>
      <c r="BL7" s="36">
        <v>893.45</v>
      </c>
      <c r="BM7" s="36">
        <v>843.57</v>
      </c>
      <c r="BN7" s="36">
        <v>845.86</v>
      </c>
      <c r="BO7" s="36">
        <v>763.62</v>
      </c>
      <c r="BP7" s="36">
        <v>96.76</v>
      </c>
      <c r="BQ7" s="36">
        <v>96.38</v>
      </c>
      <c r="BR7" s="36">
        <v>97.57</v>
      </c>
      <c r="BS7" s="36">
        <v>98.7</v>
      </c>
      <c r="BT7" s="36">
        <v>97.89</v>
      </c>
      <c r="BU7" s="36">
        <v>93.53</v>
      </c>
      <c r="BV7" s="36">
        <v>93.55</v>
      </c>
      <c r="BW7" s="36">
        <v>95.24</v>
      </c>
      <c r="BX7" s="36">
        <v>99.86</v>
      </c>
      <c r="BY7" s="36">
        <v>101.88</v>
      </c>
      <c r="BZ7" s="36">
        <v>98.53</v>
      </c>
      <c r="CA7" s="36">
        <v>90.16</v>
      </c>
      <c r="CB7" s="36">
        <v>89.72</v>
      </c>
      <c r="CC7" s="36">
        <v>88.34</v>
      </c>
      <c r="CD7" s="36">
        <v>89.36</v>
      </c>
      <c r="CE7" s="36">
        <v>89.95</v>
      </c>
      <c r="CF7" s="36">
        <v>152.28</v>
      </c>
      <c r="CG7" s="36">
        <v>153.24</v>
      </c>
      <c r="CH7" s="36">
        <v>150.75</v>
      </c>
      <c r="CI7" s="36">
        <v>147.29</v>
      </c>
      <c r="CJ7" s="36">
        <v>143.15</v>
      </c>
      <c r="CK7" s="36">
        <v>139.69999999999999</v>
      </c>
      <c r="CL7" s="36" t="s">
        <v>101</v>
      </c>
      <c r="CM7" s="36" t="s">
        <v>101</v>
      </c>
      <c r="CN7" s="36" t="s">
        <v>101</v>
      </c>
      <c r="CO7" s="36" t="s">
        <v>101</v>
      </c>
      <c r="CP7" s="36" t="s">
        <v>101</v>
      </c>
      <c r="CQ7" s="36">
        <v>61.64</v>
      </c>
      <c r="CR7" s="36">
        <v>61.73</v>
      </c>
      <c r="CS7" s="36">
        <v>61.1</v>
      </c>
      <c r="CT7" s="36">
        <v>61.03</v>
      </c>
      <c r="CU7" s="36">
        <v>62.5</v>
      </c>
      <c r="CV7" s="36">
        <v>60.01</v>
      </c>
      <c r="CW7" s="36">
        <v>95.43</v>
      </c>
      <c r="CX7" s="36">
        <v>95.11</v>
      </c>
      <c r="CY7" s="36">
        <v>94.8</v>
      </c>
      <c r="CZ7" s="36">
        <v>95.07</v>
      </c>
      <c r="DA7" s="36">
        <v>95.03</v>
      </c>
      <c r="DB7" s="36">
        <v>93.1</v>
      </c>
      <c r="DC7" s="36">
        <v>93.1</v>
      </c>
      <c r="DD7" s="36">
        <v>93.47</v>
      </c>
      <c r="DE7" s="36">
        <v>93.83</v>
      </c>
      <c r="DF7" s="36">
        <v>93.88</v>
      </c>
      <c r="DG7" s="36">
        <v>94.73</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0.17</v>
      </c>
      <c r="EG7" s="36">
        <v>0.13</v>
      </c>
      <c r="EH7" s="36">
        <v>0</v>
      </c>
      <c r="EI7" s="36">
        <v>0.08</v>
      </c>
      <c r="EJ7" s="36">
        <v>0.1</v>
      </c>
      <c r="EK7" s="36">
        <v>0.1</v>
      </c>
      <c r="EL7" s="36">
        <v>0.11</v>
      </c>
      <c r="EM7" s="36">
        <v>0.12</v>
      </c>
      <c r="EN7" s="36">
        <v>0.23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沖縄県</cp:lastModifiedBy>
  <cp:lastPrinted>2017-02-14T05:03:14Z</cp:lastPrinted>
  <dcterms:created xsi:type="dcterms:W3CDTF">2017-02-08T02:55:57Z</dcterms:created>
  <dcterms:modified xsi:type="dcterms:W3CDTF">2017-02-21T05:41:11Z</dcterms:modified>
  <cp:category/>
</cp:coreProperties>
</file>