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<sst xmlns="http://schemas.openxmlformats.org/spreadsheetml/2006/main" count="217" uniqueCount="107">
  <si>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</si>
  <si>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</si>
  <si>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</si>
  <si>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</si>
  <si>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</si>
  <si>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</si>
  <si>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</si>
  <si>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</si>
  <si>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</si>
  <si>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</si>
  <si>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</si>
  <si>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</si>
  <si>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</si>
  <si>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</si>
  <si>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</si>
  <si>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</si>
  <si>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</si>
  <si>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</si>
  <si>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</si>
  <si>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</si>
  <si>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</si>
  <si>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</si>
  <si>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</si>
  <si>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</si>
  <si>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</si>
  <si>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</si>
  <si>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</si>
  <si>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</si>
  <si>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</si>
  <si>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</si>
  <si>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</si>
  <si>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</si>
  <si>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</si>
  <si>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</si>
  <si>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</si>
  <si>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</si>
  <si>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</si>
  <si>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</si>
  <si>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</si>
  <si>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</si>
  <si>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</si>
  <si>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</si>
  <si>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</si>
  <si>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</si>
  <si>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</si>
  <si>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</si>
  <si>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</si>
  <si>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</si>
  <si>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</si>
  <si>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</si>
  <si>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</si>
  <si>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</si>
  <si>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</si>
  <si>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</si>
  <si>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</si>
  <si>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</si>
  <si>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</si>
  <si>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</si>
  <si>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</si>
  <si>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</si>
  <si>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</si>
  <si>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</si>
  <si>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</si>
  <si>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</si>
  <si>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</si>
  <si>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</si>
  <si>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</si>
  <si>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</si>
  <si>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</si>
  <si>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</si>
  <si>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</si>
  <si>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</si>
  <si>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</si>
  <si>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</si>
  <si>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</si>
  <si>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</si>
  <si>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</si>
  <si>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</si>
  <si>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</si>
  <si>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</si>
  <si>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</si>
  <si>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</si>
  <si>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</si>
  <si>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</si>
  <si>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</si>
  <si>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</si>
  <si>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</si>
  <si>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</si>
  <si>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</si>
  <si>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</si>
  <si>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</si>
  <si>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</si>
  <si>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</si>
  <si>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浦添市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</si>
  <si>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</si>
  <si>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</si>
  <si>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</si>
  <si>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</si>
  <si>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</si>
  <si>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</si>
  <si>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</si>
  <si>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</si>
  <si>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</si>
  <si>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</si>
  <si>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類似団体と比して財務の安定性が高く、都市の拡張整備に伴う施設整備に加え、老朽施設更新・耐震化に要する費用の内部留保に努めている。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類似団体平均値より高価となっているものの、県内類似団体と比して安価であり、維持管理費、施設整備投資等の効率化が図られている。
⑦施設利用率
　類似団体平均値に比して、高い値を維持しており、施設への投資経済性は効率的に推移している。
⑧有収率
　類似団体の値を上回るとともに、浦添市水道ビジョンで掲げた94％超を達成し、効率的な収益へつながっている。今後も漏水防止対策等の強化を継続し、94％超の維持に努める。</t>
    <rPh sb="1" eb="3">
      <t>ケイエイ</t>
    </rPh>
    <rPh sb="3" eb="5">
      <t>シュウシ</t>
    </rPh>
    <rPh sb="5" eb="7">
      <t>ヒリツ</t>
    </rPh>
    <rPh sb="9" eb="11">
      <t>カコ</t>
    </rPh>
    <rPh sb="12" eb="13">
      <t>ネン</t>
    </rPh>
    <rPh sb="15" eb="17">
      <t>ルイジ</t>
    </rPh>
    <rPh sb="17" eb="19">
      <t>ダンタイ</t>
    </rPh>
    <rPh sb="19" eb="22">
      <t>ヘイキンチ</t>
    </rPh>
    <rPh sb="24" eb="25">
      <t>ヒク</t>
    </rPh>
    <rPh sb="26" eb="27">
      <t>アタイ</t>
    </rPh>
    <rPh sb="28" eb="30">
      <t>タッセイ</t>
    </rPh>
    <rPh sb="32" eb="33">
      <t>オオム</t>
    </rPh>
    <rPh sb="34" eb="36">
      <t>テキセイ</t>
    </rPh>
    <rPh sb="36" eb="37">
      <t>チ</t>
    </rPh>
    <rPh sb="38" eb="40">
      <t>イジ</t>
    </rPh>
    <rPh sb="41" eb="43">
      <t>シュウシ</t>
    </rPh>
    <rPh sb="49" eb="51">
      <t>カクホ</t>
    </rPh>
    <rPh sb="59" eb="61">
      <t>ルイセキ</t>
    </rPh>
    <rPh sb="61" eb="63">
      <t>ケッソン</t>
    </rPh>
    <rPh sb="63" eb="64">
      <t>キン</t>
    </rPh>
    <rPh sb="64" eb="66">
      <t>ヒリツ</t>
    </rPh>
    <rPh sb="68" eb="70">
      <t>カコ</t>
    </rPh>
    <rPh sb="71" eb="73">
      <t>ネンカン</t>
    </rPh>
    <rPh sb="79" eb="81">
      <t>ケイエイ</t>
    </rPh>
    <rPh sb="82" eb="85">
      <t>ケンゼンセイ</t>
    </rPh>
    <rPh sb="86" eb="88">
      <t>ヒキツヅ</t>
    </rPh>
    <rPh sb="89" eb="91">
      <t>カクホ</t>
    </rPh>
    <rPh sb="99" eb="101">
      <t>リュウドウ</t>
    </rPh>
    <rPh sb="101" eb="103">
      <t>ヒリツ</t>
    </rPh>
    <rPh sb="123" eb="125">
      <t>トシ</t>
    </rPh>
    <rPh sb="126" eb="128">
      <t>カクチョウ</t>
    </rPh>
    <rPh sb="128" eb="130">
      <t>セイビ</t>
    </rPh>
    <rPh sb="131" eb="132">
      <t>トモナ</t>
    </rPh>
    <rPh sb="133" eb="135">
      <t>シセツ</t>
    </rPh>
    <rPh sb="135" eb="137">
      <t>セイビ</t>
    </rPh>
    <rPh sb="138" eb="139">
      <t>クワ</t>
    </rPh>
    <rPh sb="141" eb="143">
      <t>ロウキュウ</t>
    </rPh>
    <rPh sb="143" eb="145">
      <t>シセツ</t>
    </rPh>
    <rPh sb="145" eb="147">
      <t>コウシン</t>
    </rPh>
    <rPh sb="148" eb="151">
      <t>タイシンカ</t>
    </rPh>
    <rPh sb="152" eb="153">
      <t>ヨウ</t>
    </rPh>
    <rPh sb="155" eb="157">
      <t>ヒヨウ</t>
    </rPh>
    <rPh sb="158" eb="160">
      <t>ナイブ</t>
    </rPh>
    <rPh sb="160" eb="162">
      <t>リュウホ</t>
    </rPh>
    <rPh sb="163" eb="164">
      <t>ツト</t>
    </rPh>
    <rPh sb="171" eb="173">
      <t>キギョウ</t>
    </rPh>
    <rPh sb="173" eb="174">
      <t>サイ</t>
    </rPh>
    <rPh sb="174" eb="176">
      <t>ザンダカ</t>
    </rPh>
    <rPh sb="176" eb="177">
      <t>タイ</t>
    </rPh>
    <rPh sb="177" eb="179">
      <t>キュウスイ</t>
    </rPh>
    <rPh sb="179" eb="181">
      <t>シュウエキ</t>
    </rPh>
    <rPh sb="181" eb="183">
      <t>ヒリツ</t>
    </rPh>
    <rPh sb="185" eb="187">
      <t>ルイジ</t>
    </rPh>
    <rPh sb="187" eb="189">
      <t>ダンタイ</t>
    </rPh>
    <rPh sb="189" eb="192">
      <t>ヘイキンチ</t>
    </rPh>
    <rPh sb="194" eb="195">
      <t>ヒク</t>
    </rPh>
    <rPh sb="196" eb="197">
      <t>アタイ</t>
    </rPh>
    <rPh sb="198" eb="200">
      <t>タッセイ</t>
    </rPh>
    <rPh sb="201" eb="203">
      <t>リョウコウ</t>
    </rPh>
    <rPh sb="207" eb="209">
      <t>シセツ</t>
    </rPh>
    <rPh sb="210" eb="212">
      <t>コウシン</t>
    </rPh>
    <rPh sb="213" eb="215">
      <t>タイシン</t>
    </rPh>
    <rPh sb="215" eb="216">
      <t>オヨ</t>
    </rPh>
    <rPh sb="217" eb="218">
      <t>チョウ</t>
    </rPh>
    <rPh sb="218" eb="221">
      <t>ジュミョウカ</t>
    </rPh>
    <rPh sb="221" eb="222">
      <t>セ</t>
    </rPh>
    <rPh sb="222" eb="223">
      <t>サク</t>
    </rPh>
    <rPh sb="224" eb="226">
      <t>シンテン</t>
    </rPh>
    <rPh sb="226" eb="228">
      <t>ジョウキョウ</t>
    </rPh>
    <rPh sb="229" eb="231">
      <t>カンアン</t>
    </rPh>
    <rPh sb="232" eb="234">
      <t>ズイジ</t>
    </rPh>
    <rPh sb="236" eb="238">
      <t>テキセイ</t>
    </rPh>
    <rPh sb="238" eb="239">
      <t>ド</t>
    </rPh>
    <rPh sb="240" eb="242">
      <t>ケントウ</t>
    </rPh>
    <rPh sb="247" eb="249">
      <t>リョウキン</t>
    </rPh>
    <rPh sb="249" eb="251">
      <t>カイシュウ</t>
    </rPh>
    <rPh sb="251" eb="252">
      <t>リツ</t>
    </rPh>
    <rPh sb="254" eb="256">
      <t>ルイジ</t>
    </rPh>
    <rPh sb="256" eb="258">
      <t>ダンタイ</t>
    </rPh>
    <rPh sb="259" eb="260">
      <t>ヒ</t>
    </rPh>
    <rPh sb="264" eb="265">
      <t>アタイ</t>
    </rPh>
    <rPh sb="276" eb="277">
      <t>チョウ</t>
    </rPh>
    <rPh sb="278" eb="280">
      <t>タッセイ</t>
    </rPh>
    <rPh sb="281" eb="282">
      <t>オオム</t>
    </rPh>
    <rPh sb="283" eb="285">
      <t>テキセイ</t>
    </rPh>
    <rPh sb="285" eb="286">
      <t>チ</t>
    </rPh>
    <rPh sb="287" eb="289">
      <t>イジ</t>
    </rPh>
    <rPh sb="296" eb="298">
      <t>キュウスイ</t>
    </rPh>
    <rPh sb="298" eb="300">
      <t>ゲンカ</t>
    </rPh>
    <rPh sb="302" eb="304">
      <t>ルイジ</t>
    </rPh>
    <rPh sb="304" eb="306">
      <t>ダンタイ</t>
    </rPh>
    <rPh sb="306" eb="309">
      <t>ヘイキンチ</t>
    </rPh>
    <rPh sb="311" eb="313">
      <t>コウカ</t>
    </rPh>
    <rPh sb="323" eb="325">
      <t>ケンナイ</t>
    </rPh>
    <rPh sb="325" eb="327">
      <t>ルイジ</t>
    </rPh>
    <rPh sb="327" eb="329">
      <t>ダンタイ</t>
    </rPh>
    <rPh sb="330" eb="331">
      <t>ヒ</t>
    </rPh>
    <rPh sb="333" eb="335">
      <t>アンカ</t>
    </rPh>
    <rPh sb="339" eb="341">
      <t>イジ</t>
    </rPh>
    <rPh sb="341" eb="344">
      <t>カンリヒ</t>
    </rPh>
    <rPh sb="345" eb="347">
      <t>シセツ</t>
    </rPh>
    <rPh sb="347" eb="349">
      <t>セイビ</t>
    </rPh>
    <rPh sb="349" eb="351">
      <t>トウシ</t>
    </rPh>
    <rPh sb="351" eb="352">
      <t>ナド</t>
    </rPh>
    <rPh sb="353" eb="356">
      <t>コウリツカ</t>
    </rPh>
    <rPh sb="357" eb="358">
      <t>ハカ</t>
    </rPh>
    <rPh sb="366" eb="368">
      <t>シセツ</t>
    </rPh>
    <rPh sb="368" eb="371">
      <t>リヨウリツ</t>
    </rPh>
    <rPh sb="373" eb="375">
      <t>ルイジ</t>
    </rPh>
    <rPh sb="375" eb="377">
      <t>ダンタイ</t>
    </rPh>
    <rPh sb="377" eb="380">
      <t>ヘイキンチ</t>
    </rPh>
    <rPh sb="381" eb="382">
      <t>ヒ</t>
    </rPh>
    <rPh sb="385" eb="386">
      <t>タカ</t>
    </rPh>
    <rPh sb="387" eb="388">
      <t>アタイ</t>
    </rPh>
    <rPh sb="389" eb="391">
      <t>イジ</t>
    </rPh>
    <rPh sb="396" eb="398">
      <t>シセツ</t>
    </rPh>
    <rPh sb="400" eb="402">
      <t>トウシ</t>
    </rPh>
    <rPh sb="402" eb="405">
      <t>ケイザイセイ</t>
    </rPh>
    <rPh sb="406" eb="409">
      <t>コウリツテキ</t>
    </rPh>
    <rPh sb="410" eb="412">
      <t>スイイ</t>
    </rPh>
    <rPh sb="419" eb="421">
      <t>ユウシュウ</t>
    </rPh>
    <rPh sb="421" eb="422">
      <t>リツ</t>
    </rPh>
    <rPh sb="429" eb="430">
      <t>アタイ</t>
    </rPh>
    <rPh sb="439" eb="442">
      <t>ウラソエシ</t>
    </rPh>
    <rPh sb="442" eb="444">
      <t>スイドウ</t>
    </rPh>
    <rPh sb="449" eb="450">
      <t>カカ</t>
    </rPh>
    <rPh sb="455" eb="456">
      <t>チョウ</t>
    </rPh>
    <rPh sb="457" eb="459">
      <t>タッセイ</t>
    </rPh>
    <rPh sb="461" eb="464">
      <t>コウリツテキ</t>
    </rPh>
    <rPh sb="465" eb="467">
      <t>シュウエキ</t>
    </rPh>
    <rPh sb="476" eb="478">
      <t>コンゴ</t>
    </rPh>
    <rPh sb="479" eb="481">
      <t>ロウスイ</t>
    </rPh>
    <rPh sb="481" eb="483">
      <t>ボウシ</t>
    </rPh>
    <rPh sb="483" eb="485">
      <t>タイサク</t>
    </rPh>
    <rPh sb="485" eb="486">
      <t>ナド</t>
    </rPh>
    <rPh sb="487" eb="489">
      <t>キョウカ</t>
    </rPh>
    <rPh sb="499" eb="501">
      <t>イジ</t>
    </rPh>
    <rPh sb="502" eb="503">
      <t>ツト</t>
    </rPh>
    <phoneticPr fontId="4"/>
  </si>
  <si>
    <t>①有形固定資産原価償却率
　施設の老朽度は類似団体と同様に進展している。有形固定資産の約半分が経年により、資産価値を失っており、累積原価償却額に見合った資本の確保、所有資産に応じた施設の長寿命化の措置が必要である。
②管路経年化率
　類似団体と比して低率となっているものの、一定の割合で増加を続けている。今後耐用年数に達する管路、施設が増加することから高率化していくことが予想される。管路施設の老朽度を適切に判断し、更新・長寿命化の措置及び必要な財源の確保を要する。
③管路更新率
　類似団体と比して低い値となっているが、前年度は0.34％更新を実施している。耐用年数を基とする2.5％更新には至っていないことから、今後更新計画を基にした適正な更新に努めていく。</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36" eb="38">
      <t>ユウケイ</t>
    </rPh>
    <rPh sb="38" eb="40">
      <t>コテイ</t>
    </rPh>
    <rPh sb="40" eb="42">
      <t>シサン</t>
    </rPh>
    <rPh sb="43" eb="46">
      <t>ヤクハンブン</t>
    </rPh>
    <rPh sb="47" eb="49">
      <t>ケイネン</t>
    </rPh>
    <rPh sb="53" eb="55">
      <t>シサン</t>
    </rPh>
    <rPh sb="55" eb="57">
      <t>カチ</t>
    </rPh>
    <rPh sb="58" eb="59">
      <t>ウシナ</t>
    </rPh>
    <rPh sb="64" eb="66">
      <t>ルイセキ</t>
    </rPh>
    <rPh sb="66" eb="68">
      <t>ゲンカ</t>
    </rPh>
    <rPh sb="68" eb="71">
      <t>ショウキャクガク</t>
    </rPh>
    <rPh sb="72" eb="74">
      <t>ミア</t>
    </rPh>
    <rPh sb="76" eb="78">
      <t>シホン</t>
    </rPh>
    <rPh sb="79" eb="81">
      <t>カクホ</t>
    </rPh>
    <rPh sb="82" eb="84">
      <t>ショユウ</t>
    </rPh>
    <rPh sb="84" eb="86">
      <t>シサン</t>
    </rPh>
    <rPh sb="87" eb="88">
      <t>オウ</t>
    </rPh>
    <rPh sb="90" eb="92">
      <t>シセツ</t>
    </rPh>
    <rPh sb="93" eb="94">
      <t>チョウ</t>
    </rPh>
    <rPh sb="94" eb="97">
      <t>ジュミョウカ</t>
    </rPh>
    <rPh sb="98" eb="100">
      <t>ソチ</t>
    </rPh>
    <rPh sb="101" eb="103">
      <t>ヒツヨウ</t>
    </rPh>
    <rPh sb="109" eb="111">
      <t>カンロ</t>
    </rPh>
    <rPh sb="111" eb="114">
      <t>ケイネンカ</t>
    </rPh>
    <rPh sb="114" eb="115">
      <t>リツ</t>
    </rPh>
    <rPh sb="117" eb="119">
      <t>ルイジ</t>
    </rPh>
    <rPh sb="119" eb="121">
      <t>ダンタイ</t>
    </rPh>
    <rPh sb="122" eb="123">
      <t>ヒ</t>
    </rPh>
    <rPh sb="125" eb="127">
      <t>テイリツ</t>
    </rPh>
    <rPh sb="137" eb="139">
      <t>イッテイ</t>
    </rPh>
    <rPh sb="140" eb="142">
      <t>ワリアイ</t>
    </rPh>
    <rPh sb="143" eb="145">
      <t>ゾウカ</t>
    </rPh>
    <rPh sb="146" eb="147">
      <t>ツヅ</t>
    </rPh>
    <rPh sb="152" eb="154">
      <t>コンゴ</t>
    </rPh>
    <rPh sb="154" eb="156">
      <t>タイヨウ</t>
    </rPh>
    <rPh sb="156" eb="158">
      <t>ネンスウ</t>
    </rPh>
    <rPh sb="159" eb="160">
      <t>タッ</t>
    </rPh>
    <rPh sb="162" eb="164">
      <t>カンロ</t>
    </rPh>
    <rPh sb="165" eb="167">
      <t>シセツ</t>
    </rPh>
    <rPh sb="168" eb="170">
      <t>ゾウカ</t>
    </rPh>
    <rPh sb="176" eb="179">
      <t>コウリツカ</t>
    </rPh>
    <rPh sb="186" eb="188">
      <t>ヨソウ</t>
    </rPh>
    <rPh sb="192" eb="194">
      <t>カンロ</t>
    </rPh>
    <rPh sb="194" eb="196">
      <t>シセツ</t>
    </rPh>
    <rPh sb="197" eb="199">
      <t>ロウキュウ</t>
    </rPh>
    <rPh sb="199" eb="200">
      <t>ド</t>
    </rPh>
    <rPh sb="201" eb="203">
      <t>テキセツ</t>
    </rPh>
    <rPh sb="204" eb="206">
      <t>ハンダン</t>
    </rPh>
    <rPh sb="208" eb="210">
      <t>コウシン</t>
    </rPh>
    <rPh sb="211" eb="212">
      <t>チョウ</t>
    </rPh>
    <rPh sb="212" eb="215">
      <t>ジュミョウカ</t>
    </rPh>
    <rPh sb="216" eb="218">
      <t>ソチ</t>
    </rPh>
    <rPh sb="218" eb="219">
      <t>オヨ</t>
    </rPh>
    <rPh sb="220" eb="222">
      <t>ヒツヨウ</t>
    </rPh>
    <rPh sb="223" eb="225">
      <t>ザイゲン</t>
    </rPh>
    <rPh sb="226" eb="228">
      <t>カクホ</t>
    </rPh>
    <rPh sb="229" eb="230">
      <t>ヨウ</t>
    </rPh>
    <rPh sb="235" eb="237">
      <t>カンロ</t>
    </rPh>
    <rPh sb="237" eb="239">
      <t>コウシン</t>
    </rPh>
    <rPh sb="239" eb="240">
      <t>リツ</t>
    </rPh>
    <rPh sb="242" eb="244">
      <t>ルイジ</t>
    </rPh>
    <rPh sb="244" eb="246">
      <t>ダンタイ</t>
    </rPh>
    <rPh sb="247" eb="248">
      <t>ヒ</t>
    </rPh>
    <rPh sb="250" eb="251">
      <t>ヒク</t>
    </rPh>
    <rPh sb="252" eb="253">
      <t>アタイ</t>
    </rPh>
    <rPh sb="261" eb="264">
      <t>ゼンネンド</t>
    </rPh>
    <rPh sb="270" eb="272">
      <t>コウシン</t>
    </rPh>
    <rPh sb="273" eb="275">
      <t>ジッシ</t>
    </rPh>
    <rPh sb="280" eb="282">
      <t>タイヨウ</t>
    </rPh>
    <rPh sb="282" eb="284">
      <t>ネンスウ</t>
    </rPh>
    <rPh sb="285" eb="286">
      <t>モト</t>
    </rPh>
    <rPh sb="293" eb="295">
      <t>コウシン</t>
    </rPh>
    <rPh sb="297" eb="298">
      <t>イタ</t>
    </rPh>
    <rPh sb="308" eb="310">
      <t>コンゴ</t>
    </rPh>
    <rPh sb="310" eb="312">
      <t>コウシン</t>
    </rPh>
    <rPh sb="312" eb="314">
      <t>ケイカク</t>
    </rPh>
    <rPh sb="315" eb="316">
      <t>モト</t>
    </rPh>
    <rPh sb="319" eb="321">
      <t>テキセイ</t>
    </rPh>
    <rPh sb="322" eb="324">
      <t>コウシン</t>
    </rPh>
    <rPh sb="325" eb="326">
      <t>ツト</t>
    </rPh>
    <phoneticPr fontId="4"/>
  </si>
  <si>
    <t>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コウモク</t>
    </rPh>
    <rPh sb="10" eb="11">
      <t>ベツ</t>
    </rPh>
    <rPh sb="11" eb="13">
      <t>ブンセキ</t>
    </rPh>
    <rPh sb="17" eb="19">
      <t>ホンシ</t>
    </rPh>
    <rPh sb="20" eb="22">
      <t>スイドウ</t>
    </rPh>
    <rPh sb="22" eb="24">
      <t>ジギョウ</t>
    </rPh>
    <rPh sb="24" eb="26">
      <t>ケイエイ</t>
    </rPh>
    <rPh sb="27" eb="28">
      <t>オオム</t>
    </rPh>
    <rPh sb="29" eb="31">
      <t>テキセイ</t>
    </rPh>
    <rPh sb="32" eb="34">
      <t>スイイ</t>
    </rPh>
    <rPh sb="39" eb="41">
      <t>ハンダン</t>
    </rPh>
    <rPh sb="50" eb="52">
      <t>コンゴ</t>
    </rPh>
    <rPh sb="53" eb="56">
      <t>ウラソエシ</t>
    </rPh>
    <rPh sb="57" eb="59">
      <t>ハッテン</t>
    </rPh>
    <rPh sb="63" eb="65">
      <t>セイビ</t>
    </rPh>
    <rPh sb="70" eb="72">
      <t>スイドウ</t>
    </rPh>
    <rPh sb="72" eb="74">
      <t>シセツ</t>
    </rPh>
    <rPh sb="75" eb="77">
      <t>ジュンジ</t>
    </rPh>
    <rPh sb="77" eb="79">
      <t>コウシン</t>
    </rPh>
    <rPh sb="79" eb="81">
      <t>ジキ</t>
    </rPh>
    <rPh sb="82" eb="83">
      <t>ムカ</t>
    </rPh>
    <rPh sb="90" eb="92">
      <t>サキ</t>
    </rPh>
    <rPh sb="93" eb="94">
      <t>シメ</t>
    </rPh>
    <rPh sb="95" eb="97">
      <t>シヒョウ</t>
    </rPh>
    <rPh sb="98" eb="100">
      <t>ズイジ</t>
    </rPh>
    <rPh sb="100" eb="102">
      <t>ブンセキ</t>
    </rPh>
    <rPh sb="104" eb="106">
      <t>シセツ</t>
    </rPh>
    <rPh sb="107" eb="109">
      <t>コウシン</t>
    </rPh>
    <rPh sb="109" eb="111">
      <t>ジキ</t>
    </rPh>
    <rPh sb="112" eb="114">
      <t>テキセツ</t>
    </rPh>
    <rPh sb="115" eb="117">
      <t>ハンダン</t>
    </rPh>
    <rPh sb="119" eb="121">
      <t>タイオウ</t>
    </rPh>
    <rPh sb="136" eb="138">
      <t>シセツ</t>
    </rPh>
    <rPh sb="139" eb="142">
      <t>ロウキュウカ</t>
    </rPh>
    <rPh sb="143" eb="144">
      <t>タイ</t>
    </rPh>
    <rPh sb="146" eb="148">
      <t>コウシン</t>
    </rPh>
    <rPh sb="148" eb="150">
      <t>ソチ</t>
    </rPh>
    <rPh sb="167" eb="168">
      <t>コウ</t>
    </rPh>
    <rPh sb="170" eb="172">
      <t>シセツ</t>
    </rPh>
    <rPh sb="172" eb="174">
      <t>コウシン</t>
    </rPh>
    <rPh sb="174" eb="176">
      <t>ケイカク</t>
    </rPh>
    <rPh sb="177" eb="179">
      <t>サクテイ</t>
    </rPh>
    <rPh sb="181" eb="183">
      <t>テキセツ</t>
    </rPh>
    <rPh sb="184" eb="186">
      <t>ジッシ</t>
    </rPh>
    <rPh sb="193" eb="195">
      <t>カンヨウ</t>
    </rPh>
    <rPh sb="201" eb="203">
      <t>ショウライ</t>
    </rPh>
    <rPh sb="204" eb="206">
      <t>キュウスイ</t>
    </rPh>
    <rPh sb="206" eb="208">
      <t>ジンコウ</t>
    </rPh>
    <rPh sb="209" eb="211">
      <t>ゲンショウ</t>
    </rPh>
    <rPh sb="212" eb="213">
      <t>テン</t>
    </rPh>
    <rPh sb="215" eb="217">
      <t>キュウスイ</t>
    </rPh>
    <rPh sb="217" eb="219">
      <t>シュウエキ</t>
    </rPh>
    <rPh sb="220" eb="222">
      <t>カコウ</t>
    </rPh>
    <rPh sb="223" eb="224">
      <t>タド</t>
    </rPh>
    <rPh sb="228" eb="230">
      <t>ヨソウ</t>
    </rPh>
    <rPh sb="234" eb="236">
      <t>ヒキツヅ</t>
    </rPh>
    <rPh sb="237" eb="239">
      <t>ケイエイ</t>
    </rPh>
    <rPh sb="240" eb="243">
      <t>ケンゼンセイ</t>
    </rPh>
    <rPh sb="244" eb="246">
      <t>イジ</t>
    </rPh>
    <rPh sb="251" eb="254">
      <t>コウリツテキ</t>
    </rPh>
    <rPh sb="255" eb="258">
      <t>ノウリツテキ</t>
    </rPh>
    <rPh sb="259" eb="261">
      <t>ウンエイ</t>
    </rPh>
    <rPh sb="262" eb="263">
      <t>ツト</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</si>
</sst>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0.06</c:v>
                </c:pt>
                <c:pt idx="1">
                  <c:v>0</c:v>
                </c:pt>
                <c:pt idx="2" formatCode="#,##0.00;&quot;△&quot;#,##0.00;&quot;-&quot;">
                  <c:v>0.01</c:v>
                </c:pt>
                <c:pt idx="3">
                  <c:v>0</c:v>
                </c:pt>
                <c:pt idx="4" formatCode="#,##0.00;&quot;△&quot;#,##0.00;&quot;-&quot;">
                  <c:v>0.34</c:v>
                </c:pt>
              </c:numCache>
            </c:numRef>
          </c:val>
        </c:ser>
        <c:dLbls>
          <c:showLegendKey val="0"/>
          <c:showVal val="0"/>
          <c:showCatName val="0"/>
          <c:showSerName val="0"/>
          <c:showPercent val="0"/>
          <c:showBubbleSize val="0"/>
        </c:dLbls>
        <c:gapWidth val="150"/>
        <c:axId val="63400576"/>
        <c:axId val="63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63400576"/>
        <c:axId val="63406848"/>
      </c:lineChart>
      <c:dateAx>
        <c:axId val="63400576"/>
        <c:scaling>
          <c:orientation val="minMax"/>
        </c:scaling>
        <c:delete val="1"/>
        <c:axPos val="b"/>
        <c:numFmt formatCode="ge" sourceLinked="1"/>
        <c:majorTickMark val="none"/>
        <c:minorTickMark val="none"/>
        <c:tickLblPos val="none"/>
        <c:crossAx val="63406848"/>
        <c:crosses val="autoZero"/>
        <c:auto val="1"/>
        <c:lblOffset val="100"/>
        <c:baseTimeUnit val="years"/>
      </c:dateAx>
      <c:valAx>
        <c:axId val="63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104.98</c:v>
                </c:pt>
                <c:pt idx="1">
                  <c:v>101.93</c:v>
                </c:pt>
                <c:pt idx="2">
                  <c:v>105.65</c:v>
                </c:pt>
                <c:pt idx="3">
                  <c:v>109.61</c:v>
                </c:pt>
                <c:pt idx="4">
                  <c:v>109.07</c:v>
                </c:pt>
              </c:numCache>
            </c:numRef>
          </c:val>
        </c:ser>
        <c:dLbls>
          <c:showLegendKey val="0"/>
          <c:showVal val="0"/>
          <c:showCatName val="0"/>
          <c:showSerName val="0"/>
          <c:showPercent val="0"/>
          <c:showBubbleSize val="0"/>
        </c:dLbls>
        <c:gapWidth val="150"/>
        <c:axId val="63420672"/>
        <c:axId val="633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63420672"/>
        <c:axId val="63308160"/>
      </c:lineChart>
      <c:dateAx>
        <c:axId val="63420672"/>
        <c:scaling>
          <c:orientation val="minMax"/>
        </c:scaling>
        <c:delete val="1"/>
        <c:axPos val="b"/>
        <c:numFmt formatCode="ge" sourceLinked="1"/>
        <c:majorTickMark val="none"/>
        <c:minorTickMark val="none"/>
        <c:tickLblPos val="none"/>
        <c:crossAx val="63308160"/>
        <c:crosses val="autoZero"/>
        <c:auto val="1"/>
        <c:lblOffset val="100"/>
        <c:baseTimeUnit val="years"/>
      </c:dateAx>
      <c:valAx>
        <c:axId val="6330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43.61</c:v>
                </c:pt>
                <c:pt idx="1">
                  <c:v>45.06</c:v>
                </c:pt>
                <c:pt idx="2">
                  <c:v>45.19</c:v>
                </c:pt>
                <c:pt idx="3">
                  <c:v>46.97</c:v>
                </c:pt>
                <c:pt idx="4">
                  <c:v>48.25</c:v>
                </c:pt>
              </c:numCache>
            </c:numRef>
          </c:val>
        </c:ser>
        <c:dLbls>
          <c:showLegendKey val="0"/>
          <c:showVal val="0"/>
          <c:showCatName val="0"/>
          <c:showSerName val="0"/>
          <c:showPercent val="0"/>
          <c:showBubbleSize val="0"/>
        </c:dLbls>
        <c:gapWidth val="150"/>
        <c:axId val="63338368"/>
        <c:axId val="63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63338368"/>
        <c:axId val="63340544"/>
      </c:lineChart>
      <c:dateAx>
        <c:axId val="63338368"/>
        <c:scaling>
          <c:orientation val="minMax"/>
        </c:scaling>
        <c:delete val="1"/>
        <c:axPos val="b"/>
        <c:numFmt formatCode="ge" sourceLinked="1"/>
        <c:majorTickMark val="none"/>
        <c:minorTickMark val="none"/>
        <c:tickLblPos val="none"/>
        <c:crossAx val="63340544"/>
        <c:crosses val="autoZero"/>
        <c:auto val="1"/>
        <c:lblOffset val="100"/>
        <c:baseTimeUnit val="years"/>
      </c:dateAx>
      <c:valAx>
        <c:axId val="63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1.22</c:v>
                </c:pt>
                <c:pt idx="1">
                  <c:v>0.6</c:v>
                </c:pt>
                <c:pt idx="2">
                  <c:v>1.55</c:v>
                </c:pt>
                <c:pt idx="3">
                  <c:v>1.54</c:v>
                </c:pt>
                <c:pt idx="4">
                  <c:v>3.05</c:v>
                </c:pt>
              </c:numCache>
            </c:numRef>
          </c:val>
        </c:ser>
        <c:dLbls>
          <c:showLegendKey val="0"/>
          <c:showVal val="0"/>
          <c:showCatName val="0"/>
          <c:showSerName val="0"/>
          <c:showPercent val="0"/>
          <c:showBubbleSize val="0"/>
        </c:dLbls>
        <c:gapWidth val="150"/>
        <c:axId val="90973696"/>
        <c:axId val="909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0973696"/>
        <c:axId val="90975616"/>
      </c:lineChart>
      <c:dateAx>
        <c:axId val="90973696"/>
        <c:scaling>
          <c:orientation val="minMax"/>
        </c:scaling>
        <c:delete val="1"/>
        <c:axPos val="b"/>
        <c:numFmt formatCode="ge" sourceLinked="1"/>
        <c:majorTickMark val="none"/>
        <c:minorTickMark val="none"/>
        <c:tickLblPos val="none"/>
        <c:crossAx val="90975616"/>
        <c:crosses val="autoZero"/>
        <c:auto val="1"/>
        <c:lblOffset val="100"/>
        <c:baseTimeUnit val="years"/>
      </c:dateAx>
      <c:valAx>
        <c:axId val="90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00192"/>
        <c:axId val="910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1000192"/>
        <c:axId val="91006464"/>
      </c:lineChart>
      <c:dateAx>
        <c:axId val="91000192"/>
        <c:scaling>
          <c:orientation val="minMax"/>
        </c:scaling>
        <c:delete val="1"/>
        <c:axPos val="b"/>
        <c:numFmt formatCode="ge" sourceLinked="1"/>
        <c:majorTickMark val="none"/>
        <c:minorTickMark val="none"/>
        <c:tickLblPos val="none"/>
        <c:crossAx val="91006464"/>
        <c:crosses val="autoZero"/>
        <c:auto val="1"/>
        <c:lblOffset val="100"/>
        <c:baseTimeUnit val="years"/>
      </c:dateAx>
      <c:valAx>
        <c:axId val="9100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1079.77</c:v>
                </c:pt>
                <c:pt idx="1">
                  <c:v>1050.8</c:v>
                </c:pt>
                <c:pt idx="2">
                  <c:v>930.45</c:v>
                </c:pt>
                <c:pt idx="3">
                  <c:v>749.49</c:v>
                </c:pt>
                <c:pt idx="4">
                  <c:v>755.64</c:v>
                </c:pt>
              </c:numCache>
            </c:numRef>
          </c:val>
        </c:ser>
        <c:dLbls>
          <c:showLegendKey val="0"/>
          <c:showVal val="0"/>
          <c:showCatName val="0"/>
          <c:showSerName val="0"/>
          <c:showPercent val="0"/>
          <c:showBubbleSize val="0"/>
        </c:dLbls>
        <c:gapWidth val="150"/>
        <c:axId val="91028480"/>
        <c:axId val="915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1028480"/>
        <c:axId val="91571328"/>
      </c:lineChart>
      <c:dateAx>
        <c:axId val="91028480"/>
        <c:scaling>
          <c:orientation val="minMax"/>
        </c:scaling>
        <c:delete val="1"/>
        <c:axPos val="b"/>
        <c:numFmt formatCode="ge" sourceLinked="1"/>
        <c:majorTickMark val="none"/>
        <c:minorTickMark val="none"/>
        <c:tickLblPos val="none"/>
        <c:crossAx val="91571328"/>
        <c:crosses val="autoZero"/>
        <c:auto val="1"/>
        <c:lblOffset val="100"/>
        <c:baseTimeUnit val="years"/>
      </c:dateAx>
      <c:valAx>
        <c:axId val="9157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24.4</c:v>
                </c:pt>
                <c:pt idx="1">
                  <c:v>18.05</c:v>
                </c:pt>
                <c:pt idx="2">
                  <c:v>16.649999999999999</c:v>
                </c:pt>
                <c:pt idx="3">
                  <c:v>15.5</c:v>
                </c:pt>
                <c:pt idx="4">
                  <c:v>13.83</c:v>
                </c:pt>
              </c:numCache>
            </c:numRef>
          </c:val>
        </c:ser>
        <c:dLbls>
          <c:showLegendKey val="0"/>
          <c:showVal val="0"/>
          <c:showCatName val="0"/>
          <c:showSerName val="0"/>
          <c:showPercent val="0"/>
          <c:showBubbleSize val="0"/>
        </c:dLbls>
        <c:gapWidth val="150"/>
        <c:axId val="91597440"/>
        <c:axId val="916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1597440"/>
        <c:axId val="91616000"/>
      </c:lineChart>
      <c:dateAx>
        <c:axId val="91597440"/>
        <c:scaling>
          <c:orientation val="minMax"/>
        </c:scaling>
        <c:delete val="1"/>
        <c:axPos val="b"/>
        <c:numFmt formatCode="ge" sourceLinked="1"/>
        <c:majorTickMark val="none"/>
        <c:minorTickMark val="none"/>
        <c:tickLblPos val="none"/>
        <c:crossAx val="91616000"/>
        <c:crosses val="autoZero"/>
        <c:auto val="1"/>
        <c:lblOffset val="100"/>
        <c:baseTimeUnit val="years"/>
      </c:dateAx>
      <c:valAx>
        <c:axId val="9161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c:v>
                </c:pt>
                <c:pt idx="1">
                  <c:v>98.47</c:v>
                </c:pt>
                <c:pt idx="2">
                  <c:v>101.21</c:v>
                </c:pt>
                <c:pt idx="3">
                  <c:v>104.42</c:v>
                </c:pt>
                <c:pt idx="4">
                  <c:v>104.13</c:v>
                </c:pt>
              </c:numCache>
            </c:numRef>
          </c:val>
        </c:ser>
        <c:dLbls>
          <c:showLegendKey val="0"/>
          <c:showVal val="0"/>
          <c:showCatName val="0"/>
          <c:showSerName val="0"/>
          <c:showPercent val="0"/>
          <c:showBubbleSize val="0"/>
        </c:dLbls>
        <c:gapWidth val="150"/>
        <c:axId val="95716096"/>
        <c:axId val="95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5716096"/>
        <c:axId val="95718016"/>
      </c:lineChart>
      <c:dateAx>
        <c:axId val="95716096"/>
        <c:scaling>
          <c:orientation val="minMax"/>
        </c:scaling>
        <c:delete val="1"/>
        <c:axPos val="b"/>
        <c:numFmt formatCode="ge" sourceLinked="1"/>
        <c:majorTickMark val="none"/>
        <c:minorTickMark val="none"/>
        <c:tickLblPos val="none"/>
        <c:crossAx val="95718016"/>
        <c:crosses val="autoZero"/>
        <c:auto val="1"/>
        <c:lblOffset val="100"/>
        <c:baseTimeUnit val="years"/>
      </c:dateAx>
      <c:valAx>
        <c:axId val="95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175.76</c:v>
                </c:pt>
                <c:pt idx="1">
                  <c:v>180.43</c:v>
                </c:pt>
                <c:pt idx="2">
                  <c:v>175.45</c:v>
                </c:pt>
                <c:pt idx="3">
                  <c:v>169.48</c:v>
                </c:pt>
                <c:pt idx="4">
                  <c:v>170.33</c:v>
                </c:pt>
              </c:numCache>
            </c:numRef>
          </c:val>
        </c:ser>
        <c:dLbls>
          <c:showLegendKey val="0"/>
          <c:showVal val="0"/>
          <c:showCatName val="0"/>
          <c:showSerName val="0"/>
          <c:showPercent val="0"/>
          <c:showBubbleSize val="0"/>
        </c:dLbls>
        <c:gapWidth val="150"/>
        <c:axId val="95735168"/>
        <c:axId val="95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5735168"/>
        <c:axId val="95745536"/>
      </c:lineChart>
      <c:dateAx>
        <c:axId val="95735168"/>
        <c:scaling>
          <c:orientation val="minMax"/>
        </c:scaling>
        <c:delete val="1"/>
        <c:axPos val="b"/>
        <c:numFmt formatCode="ge" sourceLinked="1"/>
        <c:majorTickMark val="none"/>
        <c:minorTickMark val="none"/>
        <c:tickLblPos val="none"/>
        <c:crossAx val="95745536"/>
        <c:crosses val="autoZero"/>
        <c:auto val="1"/>
        <c:lblOffset val="100"/>
        <c:baseTimeUnit val="years"/>
      </c:dateAx>
      <c:valAx>
        <c:axId val="95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69.05</c:v>
                </c:pt>
                <c:pt idx="1">
                  <c:v>68.8</c:v>
                </c:pt>
                <c:pt idx="2">
                  <c:v>78.33</c:v>
                </c:pt>
                <c:pt idx="3">
                  <c:v>76.790000000000006</c:v>
                </c:pt>
                <c:pt idx="4">
                  <c:v>76.97</c:v>
                </c:pt>
              </c:numCache>
            </c:numRef>
          </c:val>
        </c:ser>
        <c:dLbls>
          <c:showLegendKey val="0"/>
          <c:showVal val="0"/>
          <c:showCatName val="0"/>
          <c:showSerName val="0"/>
          <c:showPercent val="0"/>
          <c:showBubbleSize val="0"/>
        </c:dLbls>
        <c:gapWidth val="150"/>
        <c:axId val="96480256"/>
        <c:axId val="964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6480256"/>
        <c:axId val="96498816"/>
      </c:lineChart>
      <c:dateAx>
        <c:axId val="96480256"/>
        <c:scaling>
          <c:orientation val="minMax"/>
        </c:scaling>
        <c:delete val="1"/>
        <c:axPos val="b"/>
        <c:numFmt formatCode="ge" sourceLinked="1"/>
        <c:majorTickMark val="none"/>
        <c:minorTickMark val="none"/>
        <c:tickLblPos val="none"/>
        <c:crossAx val="96498816"/>
        <c:crosses val="autoZero"/>
        <c:auto val="1"/>
        <c:lblOffset val="100"/>
        <c:baseTimeUnit val="years"/>
      </c:dateAx>
      <c:valAx>
        <c:axId val="964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94.63</c:v>
                </c:pt>
                <c:pt idx="1">
                  <c:v>93.81</c:v>
                </c:pt>
                <c:pt idx="2">
                  <c:v>94.57</c:v>
                </c:pt>
                <c:pt idx="3">
                  <c:v>94.55</c:v>
                </c:pt>
                <c:pt idx="4">
                  <c:v>94.23</c:v>
                </c:pt>
              </c:numCache>
            </c:numRef>
          </c:val>
        </c:ser>
        <c:dLbls>
          <c:showLegendKey val="0"/>
          <c:showVal val="0"/>
          <c:showCatName val="0"/>
          <c:showSerName val="0"/>
          <c:showPercent val="0"/>
          <c:showBubbleSize val="0"/>
        </c:dLbls>
        <c:gapWidth val="150"/>
        <c:axId val="102566528"/>
        <c:axId val="1025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2566528"/>
        <c:axId val="102572800"/>
      </c:lineChart>
      <c:dateAx>
        <c:axId val="102566528"/>
        <c:scaling>
          <c:orientation val="minMax"/>
        </c:scaling>
        <c:delete val="1"/>
        <c:axPos val="b"/>
        <c:numFmt formatCode="ge" sourceLinked="1"/>
        <c:majorTickMark val="none"/>
        <c:minorTickMark val="none"/>
        <c:tickLblPos val="none"/>
        <c:crossAx val="102572800"/>
        <c:crosses val="autoZero"/>
        <c:auto val="1"/>
        <c:lblOffset val="100"/>
        <c:baseTimeUnit val="years"/>
      </c:dateAx>
      <c:valAx>
        <c:axId val="1025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沖縄県　浦添市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f>データ!Q6</f>
        <v>114165</v>
      </c>
      <c r="AJ8" s="78"/>
      <c r="AK8" s="78"/>
      <c r="AL8" s="78"/>
      <c r="AM8" s="78"/>
      <c r="AN8" s="78"/>
      <c r="AO8" s="78"/>
      <c r="AP8" s="79"/>
      <c r="AQ8" s="57">
        <f>データ!R6</f>
        <v>19.48</v>
      </c>
      <c r="AR8" s="57"/>
      <c r="AS8" s="57"/>
      <c r="AT8" s="57"/>
      <c r="AU8" s="57"/>
      <c r="AV8" s="57"/>
      <c r="AW8" s="57"/>
      <c r="AX8" s="57"/>
      <c r="AY8" s="57">
        <f>データ!S6</f>
        <v>5860.63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93.48</v>
      </c>
      <c r="K10" s="57"/>
      <c r="L10" s="57"/>
      <c r="M10" s="57"/>
      <c r="N10" s="57"/>
      <c r="O10" s="57"/>
      <c r="P10" s="57"/>
      <c r="Q10" s="57"/>
      <c r="R10" s="57">
        <f>データ!O6</f>
        <v>100</v>
      </c>
      <c r="S10" s="57"/>
      <c r="T10" s="57"/>
      <c r="U10" s="57"/>
      <c r="V10" s="57"/>
      <c r="W10" s="57"/>
      <c r="X10" s="57"/>
      <c r="Y10" s="57"/>
      <c r="Z10" s="65">
        <f>データ!P6</f>
        <v>3186</v>
      </c>
      <c r="AA10" s="65"/>
      <c r="AB10" s="65"/>
      <c r="AC10" s="65"/>
      <c r="AD10" s="65"/>
      <c r="AE10" s="65"/>
      <c r="AF10" s="65"/>
      <c r="AG10" s="65"/>
      <c r="AH10" s="2"/>
      <c r="AI10" s="65">
        <f>データ!T6</f>
        <v>113577</v>
      </c>
      <c r="AJ10" s="65"/>
      <c r="AK10" s="65"/>
      <c r="AL10" s="65"/>
      <c r="AM10" s="65"/>
      <c r="AN10" s="65"/>
      <c r="AO10" s="65"/>
      <c r="AP10" s="65"/>
      <c r="AQ10" s="57">
        <f>データ!U6</f>
        <v>19.48</v>
      </c>
      <c r="AR10" s="57"/>
      <c r="AS10" s="57"/>
      <c r="AT10" s="57"/>
      <c r="AU10" s="57"/>
      <c r="AV10" s="57"/>
      <c r="AW10" s="57"/>
      <c r="AX10" s="57"/>
      <c r="AY10" s="57">
        <f>データ!V6</f>
        <v>5830.44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8"/>
      <c r="BM34" s="66"/>
      <c r="BN34" s="66"/>
      <c r="BO34" s="66"/>
      <c r="BP34" s="66"/>
      <c r="BQ34" s="66"/>
      <c r="BR34" s="66"/>
      <c r="BS34" s="66"/>
      <c r="BT34" s="66"/>
      <c r="BU34" s="66"/>
      <c r="BV34" s="66"/>
      <c r="BW34" s="66"/>
      <c r="BX34" s="66"/>
      <c r="BY34" s="66"/>
      <c r="BZ34" s="67"/>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472085</v>
      </c>
      <c r="D6" s="31">
        <f t="shared" si="3"/>
        <v>46</v>
      </c>
      <c r="E6" s="31">
        <f t="shared" si="3"/>
        <v>1</v>
      </c>
      <c r="F6" s="31">
        <f t="shared" si="3"/>
        <v>0</v>
      </c>
      <c r="G6" s="31">
        <f t="shared" si="3"/>
        <v>1</v>
      </c>
      <c r="H6" s="31" t="str">
        <f t="shared" si="3"/>
        <v>沖縄県　浦添市</v>
      </c>
      <c r="I6" s="31" t="str">
        <f t="shared" si="3"/>
        <v>法適用</v>
      </c>
      <c r="J6" s="31" t="str">
        <f t="shared" si="3"/>
        <v>水道事業</v>
      </c>
      <c r="K6" s="31" t="str">
        <f t="shared" si="3"/>
        <v>末端給水事業</v>
      </c>
      <c r="L6" s="31" t="str">
        <f t="shared" si="3"/>
        <v>A3</v>
      </c>
      <c r="M6" s="32" t="str">
        <f t="shared" si="3"/>
        <v>-</v>
      </c>
      <c r="N6" s="32">
        <f t="shared" si="3"/>
        <v>93.48</v>
      </c>
      <c r="O6" s="32">
        <f t="shared" si="3"/>
        <v>100</v>
      </c>
      <c r="P6" s="32">
        <f t="shared" si="3"/>
        <v>3186</v>
      </c>
      <c r="Q6" s="32">
        <f t="shared" si="3"/>
        <v>114165</v>
      </c>
      <c r="R6" s="32">
        <f t="shared" si="3"/>
        <v>19.48</v>
      </c>
      <c r="S6" s="32">
        <f t="shared" si="3"/>
        <v>5860.63</v>
      </c>
      <c r="T6" s="32">
        <f t="shared" si="3"/>
        <v>113577</v>
      </c>
      <c r="U6" s="32">
        <f t="shared" si="3"/>
        <v>19.48</v>
      </c>
      <c r="V6" s="32">
        <f t="shared" si="3"/>
        <v>5830.44</v>
      </c>
      <c r="W6" s="33">
        <f>IF(W7="",NA(),W7)</f>
        <v>104.98</v>
      </c>
      <c r="X6" s="33">
        <f t="shared" ref="X6:AF6" si="4">IF(X7="",NA(),X7)</f>
        <v>101.93</v>
      </c>
      <c r="Y6" s="33">
        <f t="shared" si="4"/>
        <v>105.65</v>
      </c>
      <c r="Z6" s="33">
        <f t="shared" si="4"/>
        <v>109.61</v>
      </c>
      <c r="AA6" s="33">
        <f t="shared" si="4"/>
        <v>109.07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1079.77</v>
      </c>
      <c r="AT6" s="33">
        <f t="shared" ref="AT6:BB6" si="6">IF(AT7="",NA(),AT7)</f>
        <v>1050.8</v>
      </c>
      <c r="AU6" s="33">
        <f t="shared" si="6"/>
        <v>930.45</v>
      </c>
      <c r="AV6" s="33">
        <f t="shared" si="6"/>
        <v>749.49</v>
      </c>
      <c r="AW6" s="33">
        <f t="shared" si="6"/>
        <v>755.64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24.4</v>
      </c>
      <c r="BE6" s="33">
        <f t="shared" ref="BE6:BM6" si="7">IF(BE7="",NA(),BE7)</f>
        <v>18.05</v>
      </c>
      <c r="BF6" s="33">
        <f t="shared" si="7"/>
        <v>16.649999999999999</v>
      </c>
      <c r="BG6" s="33">
        <f t="shared" si="7"/>
        <v>15.5</v>
      </c>
      <c r="BH6" s="33">
        <f t="shared" si="7"/>
        <v>13.83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101.8</v>
      </c>
      <c r="BP6" s="33">
        <f t="shared" ref="BP6:BX6" si="8">IF(BP7="",NA(),BP7)</f>
        <v>98.47</v>
      </c>
      <c r="BQ6" s="33">
        <f t="shared" si="8"/>
        <v>101.21</v>
      </c>
      <c r="BR6" s="33">
        <f t="shared" si="8"/>
        <v>104.42</v>
      </c>
      <c r="BS6" s="33">
        <f t="shared" si="8"/>
        <v>104.13</v>
      </c>
      <c r="BT6" s="33">
        <f t="shared" si="8"/>
        <v>100.16</v>
      </c>
      <c r="BU6" s="33">
        <f t="shared" si="8"/>
        <v>100.16</v>
      </c>
      <c r="BV6" s="33">
        <f t="shared" si="8"/>
        <v>100.07</v>
      </c>
      <c r="BW6" s="33">
        <f t="shared" si="8"/>
        <v>106.22</v>
      </c>
      <c r="BX6" s="33">
        <f t="shared" si="8"/>
        <v>106.69</v>
      </c>
      <c r="BY6" s="32" t="str">
        <f>IF(BY7="","",IF(BY7="-","【-】","【"&amp;SUBSTITUTE(TEXT(BY7,"#,##0.00"),"-","△")&amp;"】"))</f>
        <v>【104.99】</v>
      </c>
      <c r="BZ6" s="33">
        <f>IF(BZ7="",NA(),BZ7)</f>
        <v>175.76</v>
      </c>
      <c r="CA6" s="33">
        <f t="shared" ref="CA6:CI6" si="9">IF(CA7="",NA(),CA7)</f>
        <v>180.43</v>
      </c>
      <c r="CB6" s="33">
        <f t="shared" si="9"/>
        <v>175.45</v>
      </c>
      <c r="CC6" s="33">
        <f t="shared" si="9"/>
        <v>169.48</v>
      </c>
      <c r="CD6" s="33">
        <f t="shared" si="9"/>
        <v>170.33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69.05</v>
      </c>
      <c r="CL6" s="33">
        <f t="shared" ref="CL6:CT6" si="10">IF(CL7="",NA(),CL7)</f>
        <v>68.8</v>
      </c>
      <c r="CM6" s="33">
        <f t="shared" si="10"/>
        <v>78.33</v>
      </c>
      <c r="CN6" s="33">
        <f t="shared" si="10"/>
        <v>76.790000000000006</v>
      </c>
      <c r="CO6" s="33">
        <f t="shared" si="10"/>
        <v>76.97</v>
      </c>
      <c r="CP6" s="33">
        <f t="shared" si="10"/>
        <v>62.81</v>
      </c>
      <c r="CQ6" s="33">
        <f t="shared" si="10"/>
        <v>62.5</v>
      </c>
      <c r="CR6" s="33">
        <f t="shared" si="10"/>
        <v>62.45</v>
      </c>
      <c r="CS6" s="33">
        <f t="shared" si="10"/>
        <v>62.12</v>
      </c>
      <c r="CT6" s="33">
        <f t="shared" si="10"/>
        <v>62.26</v>
      </c>
      <c r="CU6" s="32" t="str">
        <f>IF(CU7="","",IF(CU7="-","【-】","【"&amp;SUBSTITUTE(TEXT(CU7,"#,##0.00"),"-","△")&amp;"】"))</f>
        <v>【59.76】</v>
      </c>
      <c r="CV6" s="33">
        <f>IF(CV7="",NA(),CV7)</f>
        <v>94.63</v>
      </c>
      <c r="CW6" s="33">
        <f t="shared" ref="CW6:DE6" si="11">IF(CW7="",NA(),CW7)</f>
        <v>93.81</v>
      </c>
      <c r="CX6" s="33">
        <f t="shared" si="11"/>
        <v>94.57</v>
      </c>
      <c r="CY6" s="33">
        <f t="shared" si="11"/>
        <v>94.55</v>
      </c>
      <c r="CZ6" s="33">
        <f t="shared" si="11"/>
        <v>94.23</v>
      </c>
      <c r="DA6" s="33">
        <f t="shared" si="11"/>
        <v>89.45</v>
      </c>
      <c r="DB6" s="33">
        <f t="shared" si="11"/>
        <v>89.62</v>
      </c>
      <c r="DC6" s="33">
        <f t="shared" si="11"/>
        <v>89.76</v>
      </c>
      <c r="DD6" s="33">
        <f t="shared" si="11"/>
        <v>89.45</v>
      </c>
      <c r="DE6" s="33">
        <f t="shared" si="11"/>
        <v>89.5</v>
      </c>
      <c r="DF6" s="32" t="str">
        <f>IF(DF7="","",IF(DF7="-","【-】","【"&amp;SUBSTITUTE(TEXT(DF7,"#,##0.00"),"-","△")&amp;"】"))</f>
        <v>【89.95】</v>
      </c>
      <c r="DG6" s="33">
        <f>IF(DG7="",NA(),DG7)</f>
        <v>43.61</v>
      </c>
      <c r="DH6" s="33">
        <f t="shared" ref="DH6:DP6" si="12">IF(DH7="",NA(),DH7)</f>
        <v>45.06</v>
      </c>
      <c r="DI6" s="33">
        <f t="shared" si="12"/>
        <v>45.19</v>
      </c>
      <c r="DJ6" s="33">
        <f t="shared" si="12"/>
        <v>46.97</v>
      </c>
      <c r="DK6" s="33">
        <f t="shared" si="12"/>
        <v>48.25</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1.22</v>
      </c>
      <c r="DS6" s="33">
        <f t="shared" ref="DS6:EA6" si="13">IF(DS7="",NA(),DS7)</f>
        <v>0.6</v>
      </c>
      <c r="DT6" s="33">
        <f t="shared" si="13"/>
        <v>1.55</v>
      </c>
      <c r="DU6" s="33">
        <f t="shared" si="13"/>
        <v>1.54</v>
      </c>
      <c r="DV6" s="33">
        <f t="shared" si="13"/>
        <v>3.05</v>
      </c>
      <c r="DW6" s="33">
        <f t="shared" si="13"/>
        <v>9.14</v>
      </c>
      <c r="DX6" s="33">
        <f t="shared" si="13"/>
        <v>10.19</v>
      </c>
      <c r="DY6" s="33">
        <f t="shared" si="13"/>
        <v>10.9</v>
      </c>
      <c r="DZ6" s="33">
        <f t="shared" si="13"/>
        <v>12.03</v>
      </c>
      <c r="EA6" s="33">
        <f t="shared" si="13"/>
        <v>13.14</v>
      </c>
      <c r="EB6" s="32" t="str">
        <f>IF(EB7="","",IF(EB7="-","【-】","【"&amp;SUBSTITUTE(TEXT(EB7,"#,##0.00"),"-","△")&amp;"】"))</f>
        <v>【13.18】</v>
      </c>
      <c r="EC6" s="33">
        <f>IF(EC7="",NA(),EC7)</f>
        <v>0.06</v>
      </c>
      <c r="ED6" s="32">
        <f t="shared" ref="ED6:EL6" si="14">IF(ED7="",NA(),ED7)</f>
        <v>0</v>
      </c>
      <c r="EE6" s="33">
        <f t="shared" si="14"/>
        <v>0.01</v>
      </c>
      <c r="EF6" s="32">
        <f t="shared" si="14"/>
        <v>0</v>
      </c>
      <c r="EG6" s="33">
        <f t="shared" si="14"/>
        <v>0.34</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472085</v>
      </c>
      <c r="D7" s="35">
        <v>46</v>
      </c>
      <c r="E7" s="35">
        <v>1</v>
      </c>
      <c r="F7" s="35">
        <v>0</v>
      </c>
      <c r="G7" s="35">
        <v>1</v>
      </c>
      <c r="H7" s="35" t="s">
        <v>93</v>
      </c>
      <c r="I7" s="35" t="s">
        <v>94</v>
      </c>
      <c r="J7" s="35" t="s">
        <v>95</v>
      </c>
      <c r="K7" s="35" t="s">
        <v>96</v>
      </c>
      <c r="L7" s="35" t="s">
        <v>97</v>
      </c>
      <c r="M7" s="36" t="s">
        <v>98</v>
      </c>
      <c r="N7" s="36">
        <v>93.48</v>
      </c>
      <c r="O7" s="36">
        <v>100</v>
      </c>
      <c r="P7" s="36">
        <v>3186</v>
      </c>
      <c r="Q7" s="36">
        <v>114165</v>
      </c>
      <c r="R7" s="36">
        <v>19.48</v>
      </c>
      <c r="S7" s="36">
        <v>5860.63</v>
      </c>
      <c r="T7" s="36">
        <v>113577</v>
      </c>
      <c r="U7" s="36">
        <v>19.48</v>
      </c>
      <c r="V7" s="36">
        <v>5830.44</v>
      </c>
      <c r="W7" s="36">
        <v>104.98</v>
      </c>
      <c r="X7" s="36">
        <v>101.93</v>
      </c>
      <c r="Y7" s="36">
        <v>105.65</v>
      </c>
      <c r="Z7" s="36">
        <v>109.61</v>
      </c>
      <c r="AA7" s="36">
        <v>109.07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1079.77</v>
      </c>
      <c r="AT7" s="36">
        <v>1050.8</v>
      </c>
      <c r="AU7" s="36">
        <v>930.45</v>
      </c>
      <c r="AV7" s="36">
        <v>749.49</v>
      </c>
      <c r="AW7" s="36">
        <v>755.64</v>
      </c>
      <c r="AX7" s="36">
        <v>608.24</v>
      </c>
      <c r="AY7" s="36">
        <v>633.30999999999995</v>
      </c>
      <c r="AZ7" s="36">
        <v>648.09</v>
      </c>
      <c r="BA7" s="36">
        <v>344.19</v>
      </c>
      <c r="BB7" s="36">
        <v>352.05</v>
      </c>
      <c r="BC7" s="36">
        <v>262.74</v>
      </c>
      <c r="BD7" s="36">
        <v>24.4</v>
      </c>
      <c r="BE7" s="36">
        <v>18.05</v>
      </c>
      <c r="BF7" s="36">
        <v>16.649999999999999</v>
      </c>
      <c r="BG7" s="36">
        <v>15.5</v>
      </c>
      <c r="BH7" s="36">
        <v>13.83</v>
      </c>
      <c r="BI7" s="36">
        <v>263.83999999999997</v>
      </c>
      <c r="BJ7" s="36">
        <v>257.41000000000003</v>
      </c>
      <c r="BK7" s="36">
        <v>253.86</v>
      </c>
      <c r="BL7" s="36">
        <v>252.09</v>
      </c>
      <c r="BM7" s="36">
        <v>250.76</v>
      </c>
      <c r="BN7" s="36">
        <v>276.38</v>
      </c>
      <c r="BO7" s="36">
        <v>101.8</v>
      </c>
      <c r="BP7" s="36">
        <v>98.47</v>
      </c>
      <c r="BQ7" s="36">
        <v>101.21</v>
      </c>
      <c r="BR7" s="36">
        <v>104.42</v>
      </c>
      <c r="BS7" s="36">
        <v>104.13</v>
      </c>
      <c r="BT7" s="36">
        <v>100.16</v>
      </c>
      <c r="BU7" s="36">
        <v>100.16</v>
      </c>
      <c r="BV7" s="36">
        <v>100.07</v>
      </c>
      <c r="BW7" s="36">
        <v>106.22</v>
      </c>
      <c r="BX7" s="36">
        <v>106.69</v>
      </c>
      <c r="BY7" s="36">
        <v>104.99</v>
      </c>
      <c r="BZ7" s="36">
        <v>175.76</v>
      </c>
      <c r="CA7" s="36">
        <v>180.43</v>
      </c>
      <c r="CB7" s="36">
        <v>175.45</v>
      </c>
      <c r="CC7" s="36">
        <v>169.48</v>
      </c>
      <c r="CD7" s="36">
        <v>170.33</v>
      </c>
      <c r="CE7" s="36">
        <v>166.38</v>
      </c>
      <c r="CF7" s="36">
        <v>166.17</v>
      </c>
      <c r="CG7" s="36">
        <v>164.93</v>
      </c>
      <c r="CH7" s="36">
        <v>155.22999999999999</v>
      </c>
      <c r="CI7" s="36">
        <v>154.91999999999999</v>
      </c>
      <c r="CJ7" s="36">
        <v>163.72</v>
      </c>
      <c r="CK7" s="36">
        <v>69.05</v>
      </c>
      <c r="CL7" s="36">
        <v>68.8</v>
      </c>
      <c r="CM7" s="36">
        <v>78.33</v>
      </c>
      <c r="CN7" s="36">
        <v>76.790000000000006</v>
      </c>
      <c r="CO7" s="36">
        <v>76.97</v>
      </c>
      <c r="CP7" s="36">
        <v>62.81</v>
      </c>
      <c r="CQ7" s="36">
        <v>62.5</v>
      </c>
      <c r="CR7" s="36">
        <v>62.45</v>
      </c>
      <c r="CS7" s="36">
        <v>62.12</v>
      </c>
      <c r="CT7" s="36">
        <v>62.26</v>
      </c>
      <c r="CU7" s="36">
        <v>59.76</v>
      </c>
      <c r="CV7" s="36">
        <v>94.63</v>
      </c>
      <c r="CW7" s="36">
        <v>93.81</v>
      </c>
      <c r="CX7" s="36">
        <v>94.57</v>
      </c>
      <c r="CY7" s="36">
        <v>94.55</v>
      </c>
      <c r="CZ7" s="36">
        <v>94.23</v>
      </c>
      <c r="DA7" s="36">
        <v>89.45</v>
      </c>
      <c r="DB7" s="36">
        <v>89.62</v>
      </c>
      <c r="DC7" s="36">
        <v>89.76</v>
      </c>
      <c r="DD7" s="36">
        <v>89.45</v>
      </c>
      <c r="DE7" s="36">
        <v>89.5</v>
      </c>
      <c r="DF7" s="36">
        <v>89.95</v>
      </c>
      <c r="DG7" s="36">
        <v>43.61</v>
      </c>
      <c r="DH7" s="36">
        <v>45.06</v>
      </c>
      <c r="DI7" s="36">
        <v>45.19</v>
      </c>
      <c r="DJ7" s="36">
        <v>46.97</v>
      </c>
      <c r="DK7" s="36">
        <v>48.25</v>
      </c>
      <c r="DL7" s="36">
        <v>39.159999999999997</v>
      </c>
      <c r="DM7" s="36">
        <v>40.21</v>
      </c>
      <c r="DN7" s="36">
        <v>41.12</v>
      </c>
      <c r="DO7" s="36">
        <v>44.91</v>
      </c>
      <c r="DP7" s="36">
        <v>45.89</v>
      </c>
      <c r="DQ7" s="36">
        <v>47.18</v>
      </c>
      <c r="DR7" s="36">
        <v>1.22</v>
      </c>
      <c r="DS7" s="36">
        <v>0.6</v>
      </c>
      <c r="DT7" s="36">
        <v>1.55</v>
      </c>
      <c r="DU7" s="36">
        <v>1.54</v>
      </c>
      <c r="DV7" s="36">
        <v>3.05</v>
      </c>
      <c r="DW7" s="36">
        <v>9.14</v>
      </c>
      <c r="DX7" s="36">
        <v>10.19</v>
      </c>
      <c r="DY7" s="36">
        <v>10.9</v>
      </c>
      <c r="DZ7" s="36">
        <v>12.03</v>
      </c>
      <c r="EA7" s="36">
        <v>13.14</v>
      </c>
      <c r="EB7" s="36">
        <v>13.18</v>
      </c>
      <c r="EC7" s="36">
        <v>0.06</v>
      </c>
      <c r="ED7" s="36">
        <v>0</v>
      </c>
      <c r="EE7" s="36">
        <v>0.01</v>
      </c>
      <c r="EF7" s="36">
        <v>0</v>
      </c>
      <c r="EG7" s="36">
        <v>0.34</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2017-02-14T04:29:35Z</cp:lastPrinted>
  <dcterms:created xsi:type="dcterms:W3CDTF">2017-02-01T08:51:43Z</dcterms:created>
  <dcterms:modified xsi:type="dcterms:W3CDTF">2017-02-21T05:32:25Z</dcterms:modified>
</cp:coreProperties>
</file>