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<sst xmlns="http://schemas.openxmlformats.org/spreadsheetml/2006/main" count="217" uniqueCount="107">
  <si>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</si>
  <si>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</si>
  <si>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</si>
  <si>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</si>
  <si>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</si>
  <si>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</si>
  <si>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</si>
  <si>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</si>
  <si>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</si>
  <si>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</si>
  <si>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</si>
  <si>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</si>
  <si>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</si>
  <si>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</si>
  <si>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</si>
  <si>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</si>
  <si>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</si>
  <si>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</si>
  <si>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</si>
  <si>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</si>
  <si>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</si>
  <si>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</si>
  <si>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</si>
  <si>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</si>
  <si>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</si>
  <si>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</si>
  <si>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</si>
  <si>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</si>
  <si>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</si>
  <si>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</si>
  <si>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</si>
  <si>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</si>
  <si>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</si>
  <si>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</si>
  <si>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</si>
  <si>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</si>
  <si>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</si>
  <si>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</si>
  <si>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</si>
  <si>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</si>
  <si>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</si>
  <si>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</si>
  <si>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</si>
  <si>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</si>
  <si>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</si>
  <si>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</si>
  <si>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</si>
  <si>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</si>
  <si>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</si>
  <si>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</si>
  <si>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</si>
  <si>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</si>
  <si>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</si>
  <si>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</si>
  <si>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</si>
  <si>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</si>
  <si>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</si>
  <si>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</si>
  <si>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</si>
  <si>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</si>
  <si>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</si>
  <si>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</si>
  <si>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</si>
  <si>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</si>
  <si>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</si>
  <si>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</si>
  <si>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</si>
  <si>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</si>
  <si>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</si>
  <si>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</si>
  <si>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</si>
  <si>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</si>
  <si>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</si>
  <si>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</si>
  <si>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</si>
  <si>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</si>
  <si>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</si>
  <si>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</si>
  <si>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</si>
  <si>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</si>
  <si>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</si>
  <si>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</si>
  <si>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</si>
  <si>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</si>
  <si>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</si>
  <si>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</si>
  <si>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</si>
  <si>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</si>
  <si>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</si>
  <si>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</si>
  <si>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</si>
  <si>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</si>
  <si>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</si>
  <si>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宜野湾市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</si>
  <si>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</si>
  <si>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</si>
  <si>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</si>
  <si>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</si>
  <si>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</si>
  <si>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</si>
  <si>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</si>
  <si>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</si>
  <si>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</si>
  <si>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</si>
  <si>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経営の健全性・効率性についてはおおむね良好と判断できる。
　しかし、「2.老朽化の状況」に示されるように管路が順次更新時期を迎えるため、老朽度を勘案し、適切に管路の更新や長寿命化等の対応を講じていく必要がある。
　引き続き経営の健全性を保持しつつ、施設の老朽化に対応するために、経費の削減等に努め更新のあり方について検討していく必要がある。</t>
    <rPh sb="1" eb="3">
      <t>ケイエイ</t>
    </rPh>
    <rPh sb="4" eb="7">
      <t>ケンゼンセイ</t>
    </rPh>
    <rPh sb="8" eb="11">
      <t>コウリツセイ</t>
    </rPh>
    <rPh sb="20" eb="22">
      <t>リョウコウ</t>
    </rPh>
    <rPh sb="23" eb="25">
      <t>ハンダン</t>
    </rPh>
    <rPh sb="38" eb="41">
      <t>ロウキュウカ</t>
    </rPh>
    <rPh sb="42" eb="44">
      <t>ジョウキョウ</t>
    </rPh>
    <rPh sb="46" eb="47">
      <t>シメ</t>
    </rPh>
    <rPh sb="53" eb="55">
      <t>カンロ</t>
    </rPh>
    <rPh sb="56" eb="58">
      <t>ジュンジ</t>
    </rPh>
    <rPh sb="58" eb="60">
      <t>コウシン</t>
    </rPh>
    <rPh sb="60" eb="62">
      <t>ジキ</t>
    </rPh>
    <rPh sb="63" eb="64">
      <t>ムカ</t>
    </rPh>
    <rPh sb="69" eb="71">
      <t>ロウキュウ</t>
    </rPh>
    <rPh sb="71" eb="72">
      <t>ド</t>
    </rPh>
    <rPh sb="73" eb="75">
      <t>カンアン</t>
    </rPh>
    <rPh sb="77" eb="79">
      <t>テキセツ</t>
    </rPh>
    <rPh sb="80" eb="82">
      <t>カンロ</t>
    </rPh>
    <rPh sb="83" eb="85">
      <t>コウシン</t>
    </rPh>
    <rPh sb="86" eb="87">
      <t>チョウ</t>
    </rPh>
    <rPh sb="87" eb="90">
      <t>ジュミョウカ</t>
    </rPh>
    <rPh sb="90" eb="91">
      <t>ナド</t>
    </rPh>
    <rPh sb="92" eb="94">
      <t>タイオウ</t>
    </rPh>
    <rPh sb="95" eb="96">
      <t>コウ</t>
    </rPh>
    <rPh sb="100" eb="102">
      <t>ヒツヨウ</t>
    </rPh>
    <rPh sb="108" eb="109">
      <t>ヒ</t>
    </rPh>
    <rPh sb="110" eb="111">
      <t>ツヅ</t>
    </rPh>
    <rPh sb="112" eb="114">
      <t>ケイエイ</t>
    </rPh>
    <rPh sb="115" eb="118">
      <t>ケンゼンセイ</t>
    </rPh>
    <rPh sb="119" eb="121">
      <t>ホジ</t>
    </rPh>
    <rPh sb="125" eb="127">
      <t>シセツ</t>
    </rPh>
    <rPh sb="128" eb="131">
      <t>ロウキュウカ</t>
    </rPh>
    <rPh sb="132" eb="134">
      <t>タイオウ</t>
    </rPh>
    <rPh sb="140" eb="142">
      <t>ケイヒ</t>
    </rPh>
    <rPh sb="143" eb="145">
      <t>サクゲン</t>
    </rPh>
    <rPh sb="145" eb="146">
      <t>ナド</t>
    </rPh>
    <rPh sb="147" eb="148">
      <t>ツト</t>
    </rPh>
    <rPh sb="149" eb="151">
      <t>コウシン</t>
    </rPh>
    <rPh sb="154" eb="155">
      <t>カタ</t>
    </rPh>
    <rPh sb="159" eb="161">
      <t>ケントウ</t>
    </rPh>
    <rPh sb="165" eb="167">
      <t>ヒツヨウ</t>
    </rPh>
    <phoneticPr fontId="4"/>
  </si>
  <si>
    <t>①各年度の収支は黒字となっており、H25以降は類似団体平均値を上回っていることから健全な状況と言えるが、今後の更新投資等に係る費用を確保するためには、さらなる費用削減に取り組む必要がある。
②5ヶ年間0％を達成しており、経営の健全化に寄与している。
③H26は新会計基準の適用により、類似団体平均値は急落しているが、本市においては流動負債に占める企業債が小さいため影響が小さかった。H27は流動資産が増加しているため微増である。
④類似団体平均値及び全国平均より低い値を達成し良好である。しかし、管路の更新等を勘案し随時その適正度を検討する必要がある。
⑤概ね適正な水準を維持している。
⑥類似団体平均値及び全国平均を上回っているが、H25以降は適正な水準に近づいている。今後も投資の効率化や維持管理費の削減を検討していく。
⑦類似団体平均値及び全国平均に比して高い値を維持していることから、施設の利用状況や規模は適正である。
⑧類似団体平均値及び全国平均に比して高い値を維持していることから、効率的な収益へとつながっている。</t>
    <rPh sb="1" eb="4">
      <t>カクネンド</t>
    </rPh>
    <rPh sb="5" eb="7">
      <t>シュウシ</t>
    </rPh>
    <rPh sb="8" eb="10">
      <t>クロジ</t>
    </rPh>
    <rPh sb="20" eb="22">
      <t>イコウ</t>
    </rPh>
    <rPh sb="23" eb="25">
      <t>ルイジ</t>
    </rPh>
    <rPh sb="25" eb="27">
      <t>ダンタイ</t>
    </rPh>
    <rPh sb="27" eb="29">
      <t>ヘイキン</t>
    </rPh>
    <rPh sb="29" eb="30">
      <t>チ</t>
    </rPh>
    <rPh sb="31" eb="33">
      <t>ウワマワ</t>
    </rPh>
    <rPh sb="41" eb="43">
      <t>ケンゼン</t>
    </rPh>
    <rPh sb="44" eb="46">
      <t>ジョウキョウ</t>
    </rPh>
    <rPh sb="47" eb="48">
      <t>イ</t>
    </rPh>
    <rPh sb="52" eb="54">
      <t>コンゴ</t>
    </rPh>
    <rPh sb="55" eb="57">
      <t>コウシン</t>
    </rPh>
    <rPh sb="57" eb="59">
      <t>トウシ</t>
    </rPh>
    <rPh sb="59" eb="60">
      <t>ナド</t>
    </rPh>
    <rPh sb="61" eb="62">
      <t>カカ</t>
    </rPh>
    <rPh sb="63" eb="65">
      <t>ヒヨウ</t>
    </rPh>
    <rPh sb="66" eb="68">
      <t>カクホ</t>
    </rPh>
    <rPh sb="79" eb="81">
      <t>ヒヨウ</t>
    </rPh>
    <rPh sb="81" eb="83">
      <t>サクゲン</t>
    </rPh>
    <rPh sb="84" eb="85">
      <t>ト</t>
    </rPh>
    <rPh sb="86" eb="87">
      <t>ク</t>
    </rPh>
    <rPh sb="88" eb="90">
      <t>ヒツヨウ</t>
    </rPh>
    <rPh sb="98" eb="99">
      <t>ネン</t>
    </rPh>
    <rPh sb="99" eb="100">
      <t>カン</t>
    </rPh>
    <rPh sb="103" eb="105">
      <t>タッセイ</t>
    </rPh>
    <rPh sb="110" eb="112">
      <t>ケイエイ</t>
    </rPh>
    <rPh sb="113" eb="116">
      <t>ケンゼンカ</t>
    </rPh>
    <rPh sb="117" eb="119">
      <t>キヨ</t>
    </rPh>
    <rPh sb="130" eb="131">
      <t>シン</t>
    </rPh>
    <rPh sb="131" eb="133">
      <t>カイケイ</t>
    </rPh>
    <rPh sb="133" eb="135">
      <t>キジュン</t>
    </rPh>
    <rPh sb="136" eb="138">
      <t>テキヨウ</t>
    </rPh>
    <rPh sb="142" eb="144">
      <t>ルイジ</t>
    </rPh>
    <rPh sb="144" eb="146">
      <t>ダンタイ</t>
    </rPh>
    <rPh sb="146" eb="149">
      <t>ヘイキンチ</t>
    </rPh>
    <rPh sb="150" eb="152">
      <t>キュウラク</t>
    </rPh>
    <rPh sb="158" eb="159">
      <t>ホン</t>
    </rPh>
    <rPh sb="159" eb="160">
      <t>シ</t>
    </rPh>
    <rPh sb="165" eb="167">
      <t>リュウドウ</t>
    </rPh>
    <rPh sb="167" eb="169">
      <t>フサイ</t>
    </rPh>
    <rPh sb="170" eb="171">
      <t>シ</t>
    </rPh>
    <rPh sb="173" eb="175">
      <t>キギョウ</t>
    </rPh>
    <rPh sb="175" eb="176">
      <t>サイ</t>
    </rPh>
    <rPh sb="177" eb="178">
      <t>チイ</t>
    </rPh>
    <rPh sb="182" eb="184">
      <t>エイキョウ</t>
    </rPh>
    <rPh sb="185" eb="186">
      <t>チイ</t>
    </rPh>
    <rPh sb="195" eb="197">
      <t>リュウドウ</t>
    </rPh>
    <rPh sb="197" eb="199">
      <t>シサン</t>
    </rPh>
    <rPh sb="200" eb="202">
      <t>ゾウカ</t>
    </rPh>
    <rPh sb="208" eb="210">
      <t>ビゾウ</t>
    </rPh>
    <rPh sb="216" eb="218">
      <t>ルイジ</t>
    </rPh>
    <rPh sb="218" eb="220">
      <t>ダンタイ</t>
    </rPh>
    <rPh sb="220" eb="222">
      <t>ヘイキン</t>
    </rPh>
    <rPh sb="222" eb="223">
      <t>アタイ</t>
    </rPh>
    <rPh sb="223" eb="224">
      <t>オヨ</t>
    </rPh>
    <rPh sb="225" eb="227">
      <t>ゼンコク</t>
    </rPh>
    <rPh sb="227" eb="229">
      <t>ヘイキン</t>
    </rPh>
    <rPh sb="231" eb="232">
      <t>ヒク</t>
    </rPh>
    <rPh sb="233" eb="234">
      <t>アタイ</t>
    </rPh>
    <rPh sb="235" eb="237">
      <t>タッセイ</t>
    </rPh>
    <rPh sb="238" eb="240">
      <t>リョウコウ</t>
    </rPh>
    <rPh sb="248" eb="250">
      <t>カンロ</t>
    </rPh>
    <rPh sb="251" eb="253">
      <t>コウシン</t>
    </rPh>
    <rPh sb="253" eb="254">
      <t>ナド</t>
    </rPh>
    <rPh sb="255" eb="257">
      <t>カンアン</t>
    </rPh>
    <rPh sb="258" eb="260">
      <t>ズイジ</t>
    </rPh>
    <rPh sb="262" eb="264">
      <t>テキセイ</t>
    </rPh>
    <rPh sb="264" eb="265">
      <t>ド</t>
    </rPh>
    <rPh sb="266" eb="268">
      <t>ケントウ</t>
    </rPh>
    <rPh sb="270" eb="272">
      <t>ヒツヨウ</t>
    </rPh>
    <rPh sb="278" eb="279">
      <t>オオム</t>
    </rPh>
    <rPh sb="280" eb="282">
      <t>テキセイ</t>
    </rPh>
    <rPh sb="283" eb="285">
      <t>スイジュン</t>
    </rPh>
    <rPh sb="286" eb="288">
      <t>イジ</t>
    </rPh>
    <rPh sb="295" eb="297">
      <t>ルイジ</t>
    </rPh>
    <rPh sb="297" eb="299">
      <t>ダンタイ</t>
    </rPh>
    <rPh sb="299" eb="301">
      <t>ヘイキン</t>
    </rPh>
    <rPh sb="301" eb="302">
      <t>アタイ</t>
    </rPh>
    <rPh sb="302" eb="303">
      <t>オヨ</t>
    </rPh>
    <rPh sb="304" eb="306">
      <t>ゼンコク</t>
    </rPh>
    <rPh sb="306" eb="308">
      <t>ヘイキン</t>
    </rPh>
    <rPh sb="309" eb="311">
      <t>ウワマワ</t>
    </rPh>
    <rPh sb="320" eb="322">
      <t>イコウ</t>
    </rPh>
    <rPh sb="323" eb="325">
      <t>テキセイ</t>
    </rPh>
    <rPh sb="326" eb="328">
      <t>スイジュン</t>
    </rPh>
    <rPh sb="329" eb="330">
      <t>チカ</t>
    </rPh>
    <rPh sb="336" eb="338">
      <t>コンゴ</t>
    </rPh>
    <rPh sb="339" eb="341">
      <t>トウシ</t>
    </rPh>
    <rPh sb="342" eb="345">
      <t>コウリツカ</t>
    </rPh>
    <rPh sb="346" eb="348">
      <t>イジ</t>
    </rPh>
    <rPh sb="348" eb="350">
      <t>カンリ</t>
    </rPh>
    <rPh sb="364" eb="366">
      <t>ルイジ</t>
    </rPh>
    <rPh sb="366" eb="368">
      <t>ダンタイ</t>
    </rPh>
    <rPh sb="368" eb="370">
      <t>ヘイキン</t>
    </rPh>
    <rPh sb="370" eb="371">
      <t>アタイ</t>
    </rPh>
    <rPh sb="371" eb="372">
      <t>オヨ</t>
    </rPh>
    <rPh sb="373" eb="375">
      <t>ゼンコク</t>
    </rPh>
    <rPh sb="375" eb="377">
      <t>ヘイキン</t>
    </rPh>
    <rPh sb="378" eb="379">
      <t>ヒ</t>
    </rPh>
    <rPh sb="381" eb="382">
      <t>タカ</t>
    </rPh>
    <rPh sb="383" eb="384">
      <t>アタイ</t>
    </rPh>
    <rPh sb="385" eb="387">
      <t>イジ</t>
    </rPh>
    <rPh sb="396" eb="398">
      <t>シセツ</t>
    </rPh>
    <rPh sb="399" eb="401">
      <t>リヨウ</t>
    </rPh>
    <rPh sb="401" eb="403">
      <t>ジョウキョウ</t>
    </rPh>
    <rPh sb="404" eb="406">
      <t>キボ</t>
    </rPh>
    <rPh sb="407" eb="409">
      <t>テキセイ</t>
    </rPh>
    <rPh sb="415" eb="417">
      <t>ルイジ</t>
    </rPh>
    <rPh sb="417" eb="419">
      <t>ダンタイ</t>
    </rPh>
    <rPh sb="419" eb="421">
      <t>ヘイキン</t>
    </rPh>
    <rPh sb="421" eb="422">
      <t>アタイ</t>
    </rPh>
    <rPh sb="422" eb="423">
      <t>オヨ</t>
    </rPh>
    <rPh sb="424" eb="426">
      <t>ゼンコク</t>
    </rPh>
    <rPh sb="426" eb="428">
      <t>ヘイキン</t>
    </rPh>
    <rPh sb="429" eb="430">
      <t>ヒ</t>
    </rPh>
    <rPh sb="432" eb="433">
      <t>タカ</t>
    </rPh>
    <rPh sb="434" eb="435">
      <t>アタイ</t>
    </rPh>
    <rPh sb="436" eb="438">
      <t>イジ</t>
    </rPh>
    <rPh sb="447" eb="450">
      <t>コウリツテキ</t>
    </rPh>
    <rPh sb="451" eb="453">
      <t>シュウエキ</t>
    </rPh>
    <phoneticPr fontId="4"/>
  </si>
  <si>
    <t>①類似団体平均値及び全国平均値と同値で推移している。管路の老朽度が進展している。管路の更新や長寿命化等の措置を検討していく必要がある。
②当該値は0.00ではなく14.35である。全国平均値及び類似団体平均値に比べて高い値となっている。管路が更新時期を迎えていることを示している。
管路の老朽度を適切に勘案し、更新及び長寿命化を検討していく必要がある。
③当該値は0.00ではなく1.16である。類似団体平均値及び全国平均を上回っている。しかし、年度によりばらつきがあるため、投資のあり方について検討していく必要がある。</t>
    <rPh sb="1" eb="3">
      <t>ルイジ</t>
    </rPh>
    <rPh sb="3" eb="5">
      <t>ダンタイ</t>
    </rPh>
    <rPh sb="5" eb="7">
      <t>ヘイキン</t>
    </rPh>
    <rPh sb="7" eb="8">
      <t>チ</t>
    </rPh>
    <rPh sb="8" eb="9">
      <t>オヨ</t>
    </rPh>
    <rPh sb="10" eb="12">
      <t>ゼンコク</t>
    </rPh>
    <rPh sb="12" eb="14">
      <t>ヘイキン</t>
    </rPh>
    <rPh sb="14" eb="15">
      <t>チ</t>
    </rPh>
    <rPh sb="16" eb="18">
      <t>ドウチ</t>
    </rPh>
    <rPh sb="19" eb="21">
      <t>スイイ</t>
    </rPh>
    <rPh sb="26" eb="28">
      <t>カンロ</t>
    </rPh>
    <rPh sb="29" eb="31">
      <t>ロウキュウ</t>
    </rPh>
    <rPh sb="31" eb="32">
      <t>ド</t>
    </rPh>
    <rPh sb="33" eb="35">
      <t>シンテン</t>
    </rPh>
    <rPh sb="40" eb="42">
      <t>カンロ</t>
    </rPh>
    <rPh sb="43" eb="45">
      <t>コウシン</t>
    </rPh>
    <rPh sb="46" eb="47">
      <t>チョウ</t>
    </rPh>
    <rPh sb="47" eb="50">
      <t>ジュミョウカ</t>
    </rPh>
    <rPh sb="50" eb="51">
      <t>ナド</t>
    </rPh>
    <rPh sb="52" eb="54">
      <t>ソチ</t>
    </rPh>
    <rPh sb="55" eb="57">
      <t>ケントウ</t>
    </rPh>
    <rPh sb="61" eb="63">
      <t>ヒツヨウ</t>
    </rPh>
    <rPh sb="69" eb="71">
      <t>トウガイ</t>
    </rPh>
    <rPh sb="71" eb="72">
      <t>チ</t>
    </rPh>
    <rPh sb="90" eb="92">
      <t>ゼンコク</t>
    </rPh>
    <rPh sb="92" eb="94">
      <t>ヘイキン</t>
    </rPh>
    <rPh sb="94" eb="95">
      <t>アタイ</t>
    </rPh>
    <rPh sb="95" eb="96">
      <t>オヨ</t>
    </rPh>
    <rPh sb="97" eb="99">
      <t>ルイジ</t>
    </rPh>
    <rPh sb="99" eb="101">
      <t>ダンタイ</t>
    </rPh>
    <rPh sb="101" eb="103">
      <t>ヘイキン</t>
    </rPh>
    <rPh sb="103" eb="104">
      <t>チ</t>
    </rPh>
    <rPh sb="105" eb="106">
      <t>クラ</t>
    </rPh>
    <rPh sb="108" eb="109">
      <t>タカ</t>
    </rPh>
    <rPh sb="110" eb="111">
      <t>アタイ</t>
    </rPh>
    <rPh sb="118" eb="120">
      <t>カンロ</t>
    </rPh>
    <rPh sb="121" eb="123">
      <t>コウシン</t>
    </rPh>
    <rPh sb="123" eb="125">
      <t>ジキ</t>
    </rPh>
    <rPh sb="126" eb="127">
      <t>ムカ</t>
    </rPh>
    <rPh sb="134" eb="135">
      <t>シメ</t>
    </rPh>
    <rPh sb="141" eb="143">
      <t>カンロ</t>
    </rPh>
    <rPh sb="144" eb="146">
      <t>ロウキュウ</t>
    </rPh>
    <rPh sb="146" eb="147">
      <t>ド</t>
    </rPh>
    <rPh sb="148" eb="150">
      <t>テキセツ</t>
    </rPh>
    <rPh sb="151" eb="153">
      <t>カンアン</t>
    </rPh>
    <rPh sb="155" eb="157">
      <t>コウシン</t>
    </rPh>
    <rPh sb="157" eb="158">
      <t>オヨ</t>
    </rPh>
    <rPh sb="159" eb="160">
      <t>チョウ</t>
    </rPh>
    <rPh sb="160" eb="163">
      <t>ジュミョウカ</t>
    </rPh>
    <rPh sb="164" eb="166">
      <t>ケントウ</t>
    </rPh>
    <rPh sb="170" eb="172">
      <t>ヒツヨウ</t>
    </rPh>
    <rPh sb="178" eb="180">
      <t>トウガイ</t>
    </rPh>
    <rPh sb="180" eb="181">
      <t>チ</t>
    </rPh>
    <rPh sb="198" eb="200">
      <t>ルイジ</t>
    </rPh>
    <rPh sb="200" eb="202">
      <t>ダンタイ</t>
    </rPh>
    <rPh sb="202" eb="205">
      <t>ヘイキンチ</t>
    </rPh>
    <rPh sb="205" eb="206">
      <t>オヨ</t>
    </rPh>
    <rPh sb="207" eb="209">
      <t>ゼンコク</t>
    </rPh>
    <rPh sb="209" eb="211">
      <t>ヘイキン</t>
    </rPh>
    <rPh sb="212" eb="214">
      <t>ウワマワ</t>
    </rPh>
    <rPh sb="223" eb="225">
      <t>ネンド</t>
    </rPh>
    <rPh sb="238" eb="240">
      <t>トウシ</t>
    </rPh>
    <rPh sb="243" eb="244">
      <t>カタ</t>
    </rPh>
    <rPh sb="248" eb="250">
      <t>ケントウ</t>
    </rPh>
    <rPh sb="254" eb="2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</si>
</sst>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0.76</c:v>
                </c:pt>
                <c:pt idx="1">
                  <c:v>2.2400000000000002</c:v>
                </c:pt>
                <c:pt idx="2">
                  <c:v>1.02</c:v>
                </c:pt>
                <c:pt idx="3">
                  <c:v>0.46</c:v>
                </c:pt>
                <c:pt idx="4" formatCode="#,##0.00;&quot;△&quot;#,##0.00">
                  <c:v>0</c:v>
                </c:pt>
              </c:numCache>
            </c:numRef>
          </c:val>
        </c:ser>
        <c:dLbls>
          <c:showLegendKey val="0"/>
          <c:showVal val="0"/>
          <c:showCatName val="0"/>
          <c:showSerName val="0"/>
          <c:showPercent val="0"/>
          <c:showBubbleSize val="0"/>
        </c:dLbls>
        <c:gapWidth val="150"/>
        <c:axId val="61639296"/>
        <c:axId val="616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61639296"/>
        <c:axId val="61645568"/>
      </c:lineChart>
      <c:dateAx>
        <c:axId val="61639296"/>
        <c:scaling>
          <c:orientation val="minMax"/>
        </c:scaling>
        <c:delete val="1"/>
        <c:axPos val="b"/>
        <c:numFmt formatCode="ge" sourceLinked="1"/>
        <c:majorTickMark val="none"/>
        <c:minorTickMark val="none"/>
        <c:tickLblPos val="none"/>
        <c:crossAx val="61645568"/>
        <c:crosses val="autoZero"/>
        <c:auto val="1"/>
        <c:lblOffset val="100"/>
        <c:baseTimeUnit val="years"/>
      </c:dateAx>
      <c:valAx>
        <c:axId val="61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74.290000000000006</c:v>
                </c:pt>
                <c:pt idx="1">
                  <c:v>75.3</c:v>
                </c:pt>
                <c:pt idx="2">
                  <c:v>75.91</c:v>
                </c:pt>
                <c:pt idx="3">
                  <c:v>76.22</c:v>
                </c:pt>
                <c:pt idx="4">
                  <c:v>76.849999999999994</c:v>
                </c:pt>
              </c:numCache>
            </c:numRef>
          </c:val>
        </c:ser>
        <c:dLbls>
          <c:showLegendKey val="0"/>
          <c:showVal val="0"/>
          <c:showCatName val="0"/>
          <c:showSerName val="0"/>
          <c:showPercent val="0"/>
          <c:showBubbleSize val="0"/>
        </c:dLbls>
        <c:gapWidth val="150"/>
        <c:axId val="97926144"/>
        <c:axId val="979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7926144"/>
        <c:axId val="97948800"/>
      </c:lineChart>
      <c:dateAx>
        <c:axId val="97926144"/>
        <c:scaling>
          <c:orientation val="minMax"/>
        </c:scaling>
        <c:delete val="1"/>
        <c:axPos val="b"/>
        <c:numFmt formatCode="ge" sourceLinked="1"/>
        <c:majorTickMark val="none"/>
        <c:minorTickMark val="none"/>
        <c:tickLblPos val="none"/>
        <c:crossAx val="97948800"/>
        <c:crosses val="autoZero"/>
        <c:auto val="1"/>
        <c:lblOffset val="100"/>
        <c:baseTimeUnit val="years"/>
      </c:dateAx>
      <c:valAx>
        <c:axId val="979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97.73</c:v>
                </c:pt>
                <c:pt idx="1">
                  <c:v>97.3</c:v>
                </c:pt>
                <c:pt idx="2">
                  <c:v>97.13</c:v>
                </c:pt>
                <c:pt idx="3">
                  <c:v>96.46</c:v>
                </c:pt>
                <c:pt idx="4">
                  <c:v>96.39</c:v>
                </c:pt>
              </c:numCache>
            </c:numRef>
          </c:val>
        </c:ser>
        <c:dLbls>
          <c:showLegendKey val="0"/>
          <c:showVal val="0"/>
          <c:showCatName val="0"/>
          <c:showSerName val="0"/>
          <c:showPercent val="0"/>
          <c:showBubbleSize val="0"/>
        </c:dLbls>
        <c:gapWidth val="150"/>
        <c:axId val="98306688"/>
        <c:axId val="98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8306688"/>
        <c:axId val="98317056"/>
      </c:lineChart>
      <c:dateAx>
        <c:axId val="98306688"/>
        <c:scaling>
          <c:orientation val="minMax"/>
        </c:scaling>
        <c:delete val="1"/>
        <c:axPos val="b"/>
        <c:numFmt formatCode="ge" sourceLinked="1"/>
        <c:majorTickMark val="none"/>
        <c:minorTickMark val="none"/>
        <c:tickLblPos val="none"/>
        <c:crossAx val="98317056"/>
        <c:crosses val="autoZero"/>
        <c:auto val="1"/>
        <c:lblOffset val="100"/>
        <c:baseTimeUnit val="years"/>
      </c:dateAx>
      <c:valAx>
        <c:axId val="98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106.77</c:v>
                </c:pt>
                <c:pt idx="1">
                  <c:v>107.55</c:v>
                </c:pt>
                <c:pt idx="2">
                  <c:v>113.77</c:v>
                </c:pt>
                <c:pt idx="3">
                  <c:v>117.14</c:v>
                </c:pt>
                <c:pt idx="4">
                  <c:v>118.43</c:v>
                </c:pt>
              </c:numCache>
            </c:numRef>
          </c:val>
        </c:ser>
        <c:dLbls>
          <c:showLegendKey val="0"/>
          <c:showVal val="0"/>
          <c:showCatName val="0"/>
          <c:showSerName val="0"/>
          <c:showPercent val="0"/>
          <c:showBubbleSize val="0"/>
        </c:dLbls>
        <c:gapWidth val="150"/>
        <c:axId val="61659392"/>
        <c:axId val="642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61659392"/>
        <c:axId val="64237952"/>
      </c:lineChart>
      <c:dateAx>
        <c:axId val="61659392"/>
        <c:scaling>
          <c:orientation val="minMax"/>
        </c:scaling>
        <c:delete val="1"/>
        <c:axPos val="b"/>
        <c:numFmt formatCode="ge" sourceLinked="1"/>
        <c:majorTickMark val="none"/>
        <c:minorTickMark val="none"/>
        <c:tickLblPos val="none"/>
        <c:crossAx val="64237952"/>
        <c:crosses val="autoZero"/>
        <c:auto val="1"/>
        <c:lblOffset val="100"/>
        <c:baseTimeUnit val="years"/>
      </c:dateAx>
      <c:valAx>
        <c:axId val="6423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46.11</c:v>
                </c:pt>
                <c:pt idx="1">
                  <c:v>46.8</c:v>
                </c:pt>
                <c:pt idx="2">
                  <c:v>46.49</c:v>
                </c:pt>
                <c:pt idx="3">
                  <c:v>48.39</c:v>
                </c:pt>
                <c:pt idx="4">
                  <c:v>47.18</c:v>
                </c:pt>
              </c:numCache>
            </c:numRef>
          </c:val>
        </c:ser>
        <c:dLbls>
          <c:showLegendKey val="0"/>
          <c:showVal val="0"/>
          <c:showCatName val="0"/>
          <c:showSerName val="0"/>
          <c:showPercent val="0"/>
          <c:showBubbleSize val="0"/>
        </c:dLbls>
        <c:gapWidth val="150"/>
        <c:axId val="64264064"/>
        <c:axId val="642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4264064"/>
        <c:axId val="64266240"/>
      </c:lineChart>
      <c:dateAx>
        <c:axId val="64264064"/>
        <c:scaling>
          <c:orientation val="minMax"/>
        </c:scaling>
        <c:delete val="1"/>
        <c:axPos val="b"/>
        <c:numFmt formatCode="ge" sourceLinked="1"/>
        <c:majorTickMark val="none"/>
        <c:minorTickMark val="none"/>
        <c:tickLblPos val="none"/>
        <c:crossAx val="64266240"/>
        <c:crosses val="autoZero"/>
        <c:auto val="1"/>
        <c:lblOffset val="100"/>
        <c:baseTimeUnit val="years"/>
      </c:dateAx>
      <c:valAx>
        <c:axId val="642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1.45</c:v>
                </c:pt>
                <c:pt idx="3" formatCode="#,##0.00;&quot;△&quot;#,##0.00;&quot;-&quot;">
                  <c:v>1.45</c:v>
                </c:pt>
                <c:pt idx="4">
                  <c:v>0</c:v>
                </c:pt>
              </c:numCache>
            </c:numRef>
          </c:val>
        </c:ser>
        <c:dLbls>
          <c:showLegendKey val="0"/>
          <c:showVal val="0"/>
          <c:showCatName val="0"/>
          <c:showSerName val="0"/>
          <c:showPercent val="0"/>
          <c:showBubbleSize val="0"/>
        </c:dLbls>
        <c:gapWidth val="150"/>
        <c:axId val="97401856"/>
        <c:axId val="974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7401856"/>
        <c:axId val="97404032"/>
      </c:lineChart>
      <c:dateAx>
        <c:axId val="97401856"/>
        <c:scaling>
          <c:orientation val="minMax"/>
        </c:scaling>
        <c:delete val="1"/>
        <c:axPos val="b"/>
        <c:numFmt formatCode="ge" sourceLinked="1"/>
        <c:majorTickMark val="none"/>
        <c:minorTickMark val="none"/>
        <c:tickLblPos val="none"/>
        <c:crossAx val="97404032"/>
        <c:crosses val="autoZero"/>
        <c:auto val="1"/>
        <c:lblOffset val="100"/>
        <c:baseTimeUnit val="years"/>
      </c:dateAx>
      <c:valAx>
        <c:axId val="97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26816"/>
        <c:axId val="974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7426816"/>
        <c:axId val="97433088"/>
      </c:lineChart>
      <c:dateAx>
        <c:axId val="97426816"/>
        <c:scaling>
          <c:orientation val="minMax"/>
        </c:scaling>
        <c:delete val="1"/>
        <c:axPos val="b"/>
        <c:numFmt formatCode="ge" sourceLinked="1"/>
        <c:majorTickMark val="none"/>
        <c:minorTickMark val="none"/>
        <c:tickLblPos val="none"/>
        <c:crossAx val="97433088"/>
        <c:crosses val="autoZero"/>
        <c:auto val="1"/>
        <c:lblOffset val="100"/>
        <c:baseTimeUnit val="years"/>
      </c:dateAx>
      <c:valAx>
        <c:axId val="9743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718.87</c:v>
                </c:pt>
                <c:pt idx="1">
                  <c:v>498.02</c:v>
                </c:pt>
                <c:pt idx="2">
                  <c:v>510.34</c:v>
                </c:pt>
                <c:pt idx="3">
                  <c:v>637.79999999999995</c:v>
                </c:pt>
                <c:pt idx="4">
                  <c:v>673.84</c:v>
                </c:pt>
              </c:numCache>
            </c:numRef>
          </c:val>
        </c:ser>
        <c:dLbls>
          <c:showLegendKey val="0"/>
          <c:showVal val="0"/>
          <c:showCatName val="0"/>
          <c:showSerName val="0"/>
          <c:showPercent val="0"/>
          <c:showBubbleSize val="0"/>
        </c:dLbls>
        <c:gapWidth val="150"/>
        <c:axId val="97782784"/>
        <c:axId val="978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7782784"/>
        <c:axId val="97805440"/>
      </c:lineChart>
      <c:dateAx>
        <c:axId val="97782784"/>
        <c:scaling>
          <c:orientation val="minMax"/>
        </c:scaling>
        <c:delete val="1"/>
        <c:axPos val="b"/>
        <c:numFmt formatCode="ge" sourceLinked="1"/>
        <c:majorTickMark val="none"/>
        <c:minorTickMark val="none"/>
        <c:tickLblPos val="none"/>
        <c:crossAx val="97805440"/>
        <c:crosses val="autoZero"/>
        <c:auto val="1"/>
        <c:lblOffset val="100"/>
        <c:baseTimeUnit val="years"/>
      </c:dateAx>
      <c:valAx>
        <c:axId val="978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c:v>
                </c:pt>
                <c:pt idx="1">
                  <c:v>25.07</c:v>
                </c:pt>
                <c:pt idx="2">
                  <c:v>22.98</c:v>
                </c:pt>
                <c:pt idx="3">
                  <c:v>21.19</c:v>
                </c:pt>
                <c:pt idx="4">
                  <c:v>19.05</c:v>
                </c:pt>
              </c:numCache>
            </c:numRef>
          </c:val>
        </c:ser>
        <c:dLbls>
          <c:showLegendKey val="0"/>
          <c:showVal val="0"/>
          <c:showCatName val="0"/>
          <c:showSerName val="0"/>
          <c:showPercent val="0"/>
          <c:showBubbleSize val="0"/>
        </c:dLbls>
        <c:gapWidth val="150"/>
        <c:axId val="97830016"/>
        <c:axId val="97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7830016"/>
        <c:axId val="97831936"/>
      </c:lineChart>
      <c:dateAx>
        <c:axId val="97830016"/>
        <c:scaling>
          <c:orientation val="minMax"/>
        </c:scaling>
        <c:delete val="1"/>
        <c:axPos val="b"/>
        <c:numFmt formatCode="ge" sourceLinked="1"/>
        <c:majorTickMark val="none"/>
        <c:minorTickMark val="none"/>
        <c:tickLblPos val="none"/>
        <c:crossAx val="97831936"/>
        <c:crosses val="autoZero"/>
        <c:auto val="1"/>
        <c:lblOffset val="100"/>
        <c:baseTimeUnit val="years"/>
      </c:dateAx>
      <c:valAx>
        <c:axId val="9783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101.27</c:v>
                </c:pt>
                <c:pt idx="1">
                  <c:v>101.78</c:v>
                </c:pt>
                <c:pt idx="2">
                  <c:v>107.56</c:v>
                </c:pt>
                <c:pt idx="3">
                  <c:v>111.95</c:v>
                </c:pt>
                <c:pt idx="4">
                  <c:v>113.48</c:v>
                </c:pt>
              </c:numCache>
            </c:numRef>
          </c:val>
        </c:ser>
        <c:dLbls>
          <c:showLegendKey val="0"/>
          <c:showVal val="0"/>
          <c:showCatName val="0"/>
          <c:showSerName val="0"/>
          <c:showPercent val="0"/>
          <c:showBubbleSize val="0"/>
        </c:dLbls>
        <c:gapWidth val="150"/>
        <c:axId val="97878400"/>
        <c:axId val="978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7878400"/>
        <c:axId val="97880320"/>
      </c:lineChart>
      <c:dateAx>
        <c:axId val="97878400"/>
        <c:scaling>
          <c:orientation val="minMax"/>
        </c:scaling>
        <c:delete val="1"/>
        <c:axPos val="b"/>
        <c:numFmt formatCode="ge" sourceLinked="1"/>
        <c:majorTickMark val="none"/>
        <c:minorTickMark val="none"/>
        <c:tickLblPos val="none"/>
        <c:crossAx val="97880320"/>
        <c:crosses val="autoZero"/>
        <c:auto val="1"/>
        <c:lblOffset val="100"/>
        <c:baseTimeUnit val="years"/>
      </c:dateAx>
      <c:valAx>
        <c:axId val="978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183.24</c:v>
                </c:pt>
                <c:pt idx="1">
                  <c:v>182.43</c:v>
                </c:pt>
                <c:pt idx="2">
                  <c:v>173.63</c:v>
                </c:pt>
                <c:pt idx="3">
                  <c:v>166.92</c:v>
                </c:pt>
                <c:pt idx="4">
                  <c:v>164.9</c:v>
                </c:pt>
              </c:numCache>
            </c:numRef>
          </c:val>
        </c:ser>
        <c:dLbls>
          <c:showLegendKey val="0"/>
          <c:showVal val="0"/>
          <c:showCatName val="0"/>
          <c:showSerName val="0"/>
          <c:showPercent val="0"/>
          <c:showBubbleSize val="0"/>
        </c:dLbls>
        <c:gapWidth val="150"/>
        <c:axId val="97897856"/>
        <c:axId val="97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7897856"/>
        <c:axId val="97912320"/>
      </c:lineChart>
      <c:dateAx>
        <c:axId val="97897856"/>
        <c:scaling>
          <c:orientation val="minMax"/>
        </c:scaling>
        <c:delete val="1"/>
        <c:axPos val="b"/>
        <c:numFmt formatCode="ge" sourceLinked="1"/>
        <c:majorTickMark val="none"/>
        <c:minorTickMark val="none"/>
        <c:tickLblPos val="none"/>
        <c:crossAx val="97912320"/>
        <c:crosses val="autoZero"/>
        <c:auto val="1"/>
        <c:lblOffset val="100"/>
        <c:baseTimeUnit val="years"/>
      </c:dateAx>
      <c:valAx>
        <c:axId val="97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宜野湾市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97509</v>
      </c>
      <c r="AJ8" s="56"/>
      <c r="AK8" s="56"/>
      <c r="AL8" s="56"/>
      <c r="AM8" s="56"/>
      <c r="AN8" s="56"/>
      <c r="AO8" s="56"/>
      <c r="AP8" s="57"/>
      <c r="AQ8" s="47">
        <f>データ!R6</f>
        <v>19.8</v>
      </c>
      <c r="AR8" s="47"/>
      <c r="AS8" s="47"/>
      <c r="AT8" s="47"/>
      <c r="AU8" s="47"/>
      <c r="AV8" s="47"/>
      <c r="AW8" s="47"/>
      <c r="AX8" s="47"/>
      <c r="AY8" s="47">
        <f>データ!S6</f>
        <v>4924.7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92.08</v>
      </c>
      <c r="K10" s="47"/>
      <c r="L10" s="47"/>
      <c r="M10" s="47"/>
      <c r="N10" s="47"/>
      <c r="O10" s="47"/>
      <c r="P10" s="47"/>
      <c r="Q10" s="47"/>
      <c r="R10" s="47">
        <f>データ!O6</f>
        <v>100</v>
      </c>
      <c r="S10" s="47"/>
      <c r="T10" s="47"/>
      <c r="U10" s="47"/>
      <c r="V10" s="47"/>
      <c r="W10" s="47"/>
      <c r="X10" s="47"/>
      <c r="Y10" s="47"/>
      <c r="Z10" s="78">
        <f>データ!P6</f>
        <v>3350</v>
      </c>
      <c r="AA10" s="78"/>
      <c r="AB10" s="78"/>
      <c r="AC10" s="78"/>
      <c r="AD10" s="78"/>
      <c r="AE10" s="78"/>
      <c r="AF10" s="78"/>
      <c r="AG10" s="78"/>
      <c r="AH10" s="2"/>
      <c r="AI10" s="78">
        <f>データ!T6</f>
        <v>97194</v>
      </c>
      <c r="AJ10" s="78"/>
      <c r="AK10" s="78"/>
      <c r="AL10" s="78"/>
      <c r="AM10" s="78"/>
      <c r="AN10" s="78"/>
      <c r="AO10" s="78"/>
      <c r="AP10" s="78"/>
      <c r="AQ10" s="47">
        <f>データ!U6</f>
        <v>19.690000000000001</v>
      </c>
      <c r="AR10" s="47"/>
      <c r="AS10" s="47"/>
      <c r="AT10" s="47"/>
      <c r="AU10" s="47"/>
      <c r="AV10" s="47"/>
      <c r="AW10" s="47"/>
      <c r="AX10" s="47"/>
      <c r="AY10" s="47">
        <f>データ!V6</f>
        <v>4936.21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472051</v>
      </c>
      <c r="D6" s="31">
        <f t="shared" si="3"/>
        <v>46</v>
      </c>
      <c r="E6" s="31">
        <f t="shared" si="3"/>
        <v>1</v>
      </c>
      <c r="F6" s="31">
        <f t="shared" si="3"/>
        <v>0</v>
      </c>
      <c r="G6" s="31">
        <f t="shared" si="3"/>
        <v>1</v>
      </c>
      <c r="H6" s="31" t="str">
        <f t="shared" si="3"/>
        <v>沖縄県　宜野湾市</v>
      </c>
      <c r="I6" s="31" t="str">
        <f t="shared" si="3"/>
        <v>法適用</v>
      </c>
      <c r="J6" s="31" t="str">
        <f t="shared" si="3"/>
        <v>水道事業</v>
      </c>
      <c r="K6" s="31" t="str">
        <f t="shared" si="3"/>
        <v>末端給水事業</v>
      </c>
      <c r="L6" s="31" t="str">
        <f t="shared" si="3"/>
        <v>A4</v>
      </c>
      <c r="M6" s="32" t="str">
        <f t="shared" si="3"/>
        <v>-</v>
      </c>
      <c r="N6" s="32">
        <f t="shared" si="3"/>
        <v>92.08</v>
      </c>
      <c r="O6" s="32">
        <f t="shared" si="3"/>
        <v>100</v>
      </c>
      <c r="P6" s="32">
        <f t="shared" si="3"/>
        <v>3350</v>
      </c>
      <c r="Q6" s="32">
        <f t="shared" si="3"/>
        <v>97509</v>
      </c>
      <c r="R6" s="32">
        <f t="shared" si="3"/>
        <v>19.8</v>
      </c>
      <c r="S6" s="32">
        <f t="shared" si="3"/>
        <v>4924.7</v>
      </c>
      <c r="T6" s="32">
        <f t="shared" si="3"/>
        <v>97194</v>
      </c>
      <c r="U6" s="32">
        <f t="shared" si="3"/>
        <v>19.690000000000001</v>
      </c>
      <c r="V6" s="32">
        <f t="shared" si="3"/>
        <v>4936.21</v>
      </c>
      <c r="W6" s="33">
        <f>IF(W7="",NA(),W7)</f>
        <v>106.77</v>
      </c>
      <c r="X6" s="33">
        <f t="shared" ref="X6:AF6" si="4">IF(X7="",NA(),X7)</f>
        <v>107.55</v>
      </c>
      <c r="Y6" s="33">
        <f t="shared" si="4"/>
        <v>113.77</v>
      </c>
      <c r="Z6" s="33">
        <f t="shared" si="4"/>
        <v>117.14</v>
      </c>
      <c r="AA6" s="33">
        <f t="shared" si="4"/>
        <v>118.43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718.87</v>
      </c>
      <c r="AT6" s="33">
        <f t="shared" ref="AT6:BB6" si="6">IF(AT7="",NA(),AT7)</f>
        <v>498.02</v>
      </c>
      <c r="AU6" s="33">
        <f t="shared" si="6"/>
        <v>510.34</v>
      </c>
      <c r="AV6" s="33">
        <f t="shared" si="6"/>
        <v>637.79999999999995</v>
      </c>
      <c r="AW6" s="33">
        <f t="shared" si="6"/>
        <v>673.84</v>
      </c>
      <c r="AX6" s="33">
        <f t="shared" si="6"/>
        <v>695.41</v>
      </c>
      <c r="AY6" s="33">
        <f t="shared" si="6"/>
        <v>701</v>
      </c>
      <c r="AZ6" s="33">
        <f t="shared" si="6"/>
        <v>739.59</v>
      </c>
      <c r="BA6" s="33">
        <f t="shared" si="6"/>
        <v>335.95</v>
      </c>
      <c r="BB6" s="33">
        <f t="shared" si="6"/>
        <v>346.59</v>
      </c>
      <c r="BC6" s="32" t="str">
        <f>IF(BC7="","",IF(BC7="-","【-】","【"&amp;SUBSTITUTE(TEXT(BC7,"#,##0.00"),"-","△")&amp;"】"))</f>
        <v>【262.74】</v>
      </c>
      <c r="BD6" s="33">
        <f>IF(BD7="",NA(),BD7)</f>
        <v>27</v>
      </c>
      <c r="BE6" s="33">
        <f t="shared" ref="BE6:BM6" si="7">IF(BE7="",NA(),BE7)</f>
        <v>25.07</v>
      </c>
      <c r="BF6" s="33">
        <f t="shared" si="7"/>
        <v>22.98</v>
      </c>
      <c r="BG6" s="33">
        <f t="shared" si="7"/>
        <v>21.19</v>
      </c>
      <c r="BH6" s="33">
        <f t="shared" si="7"/>
        <v>19.05</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101.27</v>
      </c>
      <c r="BP6" s="33">
        <f t="shared" ref="BP6:BX6" si="8">IF(BP7="",NA(),BP7)</f>
        <v>101.78</v>
      </c>
      <c r="BQ6" s="33">
        <f t="shared" si="8"/>
        <v>107.56</v>
      </c>
      <c r="BR6" s="33">
        <f t="shared" si="8"/>
        <v>111.95</v>
      </c>
      <c r="BS6" s="33">
        <f t="shared" si="8"/>
        <v>113.48</v>
      </c>
      <c r="BT6" s="33">
        <f t="shared" si="8"/>
        <v>99.61</v>
      </c>
      <c r="BU6" s="33">
        <f t="shared" si="8"/>
        <v>100.27</v>
      </c>
      <c r="BV6" s="33">
        <f t="shared" si="8"/>
        <v>99.46</v>
      </c>
      <c r="BW6" s="33">
        <f t="shared" si="8"/>
        <v>105.21</v>
      </c>
      <c r="BX6" s="33">
        <f t="shared" si="8"/>
        <v>105.71</v>
      </c>
      <c r="BY6" s="32" t="str">
        <f>IF(BY7="","",IF(BY7="-","【-】","【"&amp;SUBSTITUTE(TEXT(BY7,"#,##0.00"),"-","△")&amp;"】"))</f>
        <v>【104.99】</v>
      </c>
      <c r="BZ6" s="33">
        <f>IF(BZ7="",NA(),BZ7)</f>
        <v>183.24</v>
      </c>
      <c r="CA6" s="33">
        <f t="shared" ref="CA6:CI6" si="9">IF(CA7="",NA(),CA7)</f>
        <v>182.43</v>
      </c>
      <c r="CB6" s="33">
        <f t="shared" si="9"/>
        <v>173.63</v>
      </c>
      <c r="CC6" s="33">
        <f t="shared" si="9"/>
        <v>166.92</v>
      </c>
      <c r="CD6" s="33">
        <f t="shared" si="9"/>
        <v>164.9</v>
      </c>
      <c r="CE6" s="33">
        <f t="shared" si="9"/>
        <v>169.59</v>
      </c>
      <c r="CF6" s="33">
        <f t="shared" si="9"/>
        <v>169.62</v>
      </c>
      <c r="CG6" s="33">
        <f t="shared" si="9"/>
        <v>171.78</v>
      </c>
      <c r="CH6" s="33">
        <f t="shared" si="9"/>
        <v>162.59</v>
      </c>
      <c r="CI6" s="33">
        <f t="shared" si="9"/>
        <v>162.15</v>
      </c>
      <c r="CJ6" s="32" t="str">
        <f>IF(CJ7="","",IF(CJ7="-","【-】","【"&amp;SUBSTITUTE(TEXT(CJ7,"#,##0.00"),"-","△")&amp;"】"))</f>
        <v>【163.72】</v>
      </c>
      <c r="CK6" s="33">
        <f>IF(CK7="",NA(),CK7)</f>
        <v>74.290000000000006</v>
      </c>
      <c r="CL6" s="33">
        <f t="shared" ref="CL6:CT6" si="10">IF(CL7="",NA(),CL7)</f>
        <v>75.3</v>
      </c>
      <c r="CM6" s="33">
        <f t="shared" si="10"/>
        <v>75.91</v>
      </c>
      <c r="CN6" s="33">
        <f t="shared" si="10"/>
        <v>76.22</v>
      </c>
      <c r="CO6" s="33">
        <f t="shared" si="10"/>
        <v>76.849999999999994</v>
      </c>
      <c r="CP6" s="33">
        <f t="shared" si="10"/>
        <v>60.04</v>
      </c>
      <c r="CQ6" s="33">
        <f t="shared" si="10"/>
        <v>59.88</v>
      </c>
      <c r="CR6" s="33">
        <f t="shared" si="10"/>
        <v>59.68</v>
      </c>
      <c r="CS6" s="33">
        <f t="shared" si="10"/>
        <v>59.17</v>
      </c>
      <c r="CT6" s="33">
        <f t="shared" si="10"/>
        <v>59.34</v>
      </c>
      <c r="CU6" s="32" t="str">
        <f>IF(CU7="","",IF(CU7="-","【-】","【"&amp;SUBSTITUTE(TEXT(CU7,"#,##0.00"),"-","△")&amp;"】"))</f>
        <v>【59.76】</v>
      </c>
      <c r="CV6" s="33">
        <f>IF(CV7="",NA(),CV7)</f>
        <v>97.73</v>
      </c>
      <c r="CW6" s="33">
        <f t="shared" ref="CW6:DE6" si="11">IF(CW7="",NA(),CW7)</f>
        <v>97.3</v>
      </c>
      <c r="CX6" s="33">
        <f t="shared" si="11"/>
        <v>97.13</v>
      </c>
      <c r="CY6" s="33">
        <f t="shared" si="11"/>
        <v>96.46</v>
      </c>
      <c r="CZ6" s="33">
        <f t="shared" si="11"/>
        <v>96.39</v>
      </c>
      <c r="DA6" s="33">
        <f t="shared" si="11"/>
        <v>87.33</v>
      </c>
      <c r="DB6" s="33">
        <f t="shared" si="11"/>
        <v>87.65</v>
      </c>
      <c r="DC6" s="33">
        <f t="shared" si="11"/>
        <v>87.63</v>
      </c>
      <c r="DD6" s="33">
        <f t="shared" si="11"/>
        <v>87.6</v>
      </c>
      <c r="DE6" s="33">
        <f t="shared" si="11"/>
        <v>87.74</v>
      </c>
      <c r="DF6" s="32" t="str">
        <f>IF(DF7="","",IF(DF7="-","【-】","【"&amp;SUBSTITUTE(TEXT(DF7,"#,##0.00"),"-","△")&amp;"】"))</f>
        <v>【89.95】</v>
      </c>
      <c r="DG6" s="33">
        <f>IF(DG7="",NA(),DG7)</f>
        <v>46.11</v>
      </c>
      <c r="DH6" s="33">
        <f t="shared" ref="DH6:DP6" si="12">IF(DH7="",NA(),DH7)</f>
        <v>46.8</v>
      </c>
      <c r="DI6" s="33">
        <f t="shared" si="12"/>
        <v>46.49</v>
      </c>
      <c r="DJ6" s="33">
        <f t="shared" si="12"/>
        <v>48.39</v>
      </c>
      <c r="DK6" s="33">
        <f t="shared" si="12"/>
        <v>47.18</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3">
        <f t="shared" si="13"/>
        <v>1.45</v>
      </c>
      <c r="DU6" s="33">
        <f t="shared" si="13"/>
        <v>1.45</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0.76</v>
      </c>
      <c r="ED6" s="33">
        <f t="shared" ref="ED6:EL6" si="14">IF(ED7="",NA(),ED7)</f>
        <v>2.2400000000000002</v>
      </c>
      <c r="EE6" s="33">
        <f t="shared" si="14"/>
        <v>1.02</v>
      </c>
      <c r="EF6" s="33">
        <f t="shared" si="14"/>
        <v>0.46</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472051</v>
      </c>
      <c r="D7" s="35">
        <v>46</v>
      </c>
      <c r="E7" s="35">
        <v>1</v>
      </c>
      <c r="F7" s="35">
        <v>0</v>
      </c>
      <c r="G7" s="35">
        <v>1</v>
      </c>
      <c r="H7" s="35" t="s">
        <v>93</v>
      </c>
      <c r="I7" s="35" t="s">
        <v>94</v>
      </c>
      <c r="J7" s="35" t="s">
        <v>95</v>
      </c>
      <c r="K7" s="35" t="s">
        <v>96</v>
      </c>
      <c r="L7" s="35" t="s">
        <v>97</v>
      </c>
      <c r="M7" s="36" t="s">
        <v>98</v>
      </c>
      <c r="N7" s="36">
        <v>92.08</v>
      </c>
      <c r="O7" s="36">
        <v>100</v>
      </c>
      <c r="P7" s="36">
        <v>3350</v>
      </c>
      <c r="Q7" s="36">
        <v>97509</v>
      </c>
      <c r="R7" s="36">
        <v>19.8</v>
      </c>
      <c r="S7" s="36">
        <v>4924.7</v>
      </c>
      <c r="T7" s="36">
        <v>97194</v>
      </c>
      <c r="U7" s="36">
        <v>19.690000000000001</v>
      </c>
      <c r="V7" s="36">
        <v>4936.21</v>
      </c>
      <c r="W7" s="36">
        <v>106.77</v>
      </c>
      <c r="X7" s="36">
        <v>107.55</v>
      </c>
      <c r="Y7" s="36">
        <v>113.77</v>
      </c>
      <c r="Z7" s="36">
        <v>117.14</v>
      </c>
      <c r="AA7" s="36">
        <v>118.43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718.87</v>
      </c>
      <c r="AT7" s="36">
        <v>498.02</v>
      </c>
      <c r="AU7" s="36">
        <v>510.34</v>
      </c>
      <c r="AV7" s="36">
        <v>637.79999999999995</v>
      </c>
      <c r="AW7" s="36">
        <v>673.84</v>
      </c>
      <c r="AX7" s="36">
        <v>695.41</v>
      </c>
      <c r="AY7" s="36">
        <v>701</v>
      </c>
      <c r="AZ7" s="36">
        <v>739.59</v>
      </c>
      <c r="BA7" s="36">
        <v>335.95</v>
      </c>
      <c r="BB7" s="36">
        <v>346.59</v>
      </c>
      <c r="BC7" s="36">
        <v>262.74</v>
      </c>
      <c r="BD7" s="36">
        <v>27</v>
      </c>
      <c r="BE7" s="36">
        <v>25.07</v>
      </c>
      <c r="BF7" s="36">
        <v>22.98</v>
      </c>
      <c r="BG7" s="36">
        <v>21.19</v>
      </c>
      <c r="BH7" s="36">
        <v>19.05</v>
      </c>
      <c r="BI7" s="36">
        <v>343.45</v>
      </c>
      <c r="BJ7" s="36">
        <v>330.99</v>
      </c>
      <c r="BK7" s="36">
        <v>324.08999999999997</v>
      </c>
      <c r="BL7" s="36">
        <v>319.82</v>
      </c>
      <c r="BM7" s="36">
        <v>312.02999999999997</v>
      </c>
      <c r="BN7" s="36">
        <v>276.38</v>
      </c>
      <c r="BO7" s="36">
        <v>101.27</v>
      </c>
      <c r="BP7" s="36">
        <v>101.78</v>
      </c>
      <c r="BQ7" s="36">
        <v>107.56</v>
      </c>
      <c r="BR7" s="36">
        <v>111.95</v>
      </c>
      <c r="BS7" s="36">
        <v>113.48</v>
      </c>
      <c r="BT7" s="36">
        <v>99.61</v>
      </c>
      <c r="BU7" s="36">
        <v>100.27</v>
      </c>
      <c r="BV7" s="36">
        <v>99.46</v>
      </c>
      <c r="BW7" s="36">
        <v>105.21</v>
      </c>
      <c r="BX7" s="36">
        <v>105.71</v>
      </c>
      <c r="BY7" s="36">
        <v>104.99</v>
      </c>
      <c r="BZ7" s="36">
        <v>183.24</v>
      </c>
      <c r="CA7" s="36">
        <v>182.43</v>
      </c>
      <c r="CB7" s="36">
        <v>173.63</v>
      </c>
      <c r="CC7" s="36">
        <v>166.92</v>
      </c>
      <c r="CD7" s="36">
        <v>164.9</v>
      </c>
      <c r="CE7" s="36">
        <v>169.59</v>
      </c>
      <c r="CF7" s="36">
        <v>169.62</v>
      </c>
      <c r="CG7" s="36">
        <v>171.78</v>
      </c>
      <c r="CH7" s="36">
        <v>162.59</v>
      </c>
      <c r="CI7" s="36">
        <v>162.15</v>
      </c>
      <c r="CJ7" s="36">
        <v>163.72</v>
      </c>
      <c r="CK7" s="36">
        <v>74.290000000000006</v>
      </c>
      <c r="CL7" s="36">
        <v>75.3</v>
      </c>
      <c r="CM7" s="36">
        <v>75.91</v>
      </c>
      <c r="CN7" s="36">
        <v>76.22</v>
      </c>
      <c r="CO7" s="36">
        <v>76.849999999999994</v>
      </c>
      <c r="CP7" s="36">
        <v>60.04</v>
      </c>
      <c r="CQ7" s="36">
        <v>59.88</v>
      </c>
      <c r="CR7" s="36">
        <v>59.68</v>
      </c>
      <c r="CS7" s="36">
        <v>59.17</v>
      </c>
      <c r="CT7" s="36">
        <v>59.34</v>
      </c>
      <c r="CU7" s="36">
        <v>59.76</v>
      </c>
      <c r="CV7" s="36">
        <v>97.73</v>
      </c>
      <c r="CW7" s="36">
        <v>97.3</v>
      </c>
      <c r="CX7" s="36">
        <v>97.13</v>
      </c>
      <c r="CY7" s="36">
        <v>96.46</v>
      </c>
      <c r="CZ7" s="36">
        <v>96.39</v>
      </c>
      <c r="DA7" s="36">
        <v>87.33</v>
      </c>
      <c r="DB7" s="36">
        <v>87.65</v>
      </c>
      <c r="DC7" s="36">
        <v>87.63</v>
      </c>
      <c r="DD7" s="36">
        <v>87.6</v>
      </c>
      <c r="DE7" s="36">
        <v>87.74</v>
      </c>
      <c r="DF7" s="36">
        <v>89.95</v>
      </c>
      <c r="DG7" s="36">
        <v>46.11</v>
      </c>
      <c r="DH7" s="36">
        <v>46.8</v>
      </c>
      <c r="DI7" s="36">
        <v>46.49</v>
      </c>
      <c r="DJ7" s="36">
        <v>48.39</v>
      </c>
      <c r="DK7" s="36">
        <v>47.18</v>
      </c>
      <c r="DL7" s="36">
        <v>37.71</v>
      </c>
      <c r="DM7" s="36">
        <v>38.69</v>
      </c>
      <c r="DN7" s="36">
        <v>39.65</v>
      </c>
      <c r="DO7" s="36">
        <v>45.25</v>
      </c>
      <c r="DP7" s="36">
        <v>46.27</v>
      </c>
      <c r="DQ7" s="36">
        <v>47.18</v>
      </c>
      <c r="DR7" s="36">
        <v>0</v>
      </c>
      <c r="DS7" s="36">
        <v>0</v>
      </c>
      <c r="DT7" s="36">
        <v>1.45</v>
      </c>
      <c r="DU7" s="36">
        <v>1.45</v>
      </c>
      <c r="DV7" s="36">
        <v>0</v>
      </c>
      <c r="DW7" s="36">
        <v>7.67</v>
      </c>
      <c r="DX7" s="36">
        <v>8.4</v>
      </c>
      <c r="DY7" s="36">
        <v>9.7100000000000009</v>
      </c>
      <c r="DZ7" s="36">
        <v>10.71</v>
      </c>
      <c r="EA7" s="36">
        <v>10.93</v>
      </c>
      <c r="EB7" s="36">
        <v>13.18</v>
      </c>
      <c r="EC7" s="36">
        <v>0.76</v>
      </c>
      <c r="ED7" s="36">
        <v>2.2400000000000002</v>
      </c>
      <c r="EE7" s="36">
        <v>1.02</v>
      </c>
      <c r="EF7" s="36">
        <v>0.46</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2017-02-09T03:17:52Z</cp:lastPrinted>
  <dcterms:created xsi:type="dcterms:W3CDTF">2017-02-01T08:51:41Z</dcterms:created>
  <dcterms:modified xsi:type="dcterms:W3CDTF">2017-02-21T05:31:54Z</dcterms:modified>
  <cp:category/>
</cp:coreProperties>
</file>