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<sst xmlns="http://schemas.openxmlformats.org/spreadsheetml/2006/main" count="217" uniqueCount="107">
  <si>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</si>
  <si>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</si>
  <si>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</si>
  <si>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</si>
  <si>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</si>
  <si>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</si>
  <si>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</si>
  <si>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</si>
  <si>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</si>
  <si>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</si>
  <si>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</si>
  <si>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</si>
  <si>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</si>
  <si>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</si>
  <si>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</si>
  <si>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</si>
  <si>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</si>
  <si>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</si>
  <si>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</si>
  <si>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</si>
  <si>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</si>
  <si>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</si>
  <si>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</si>
  <si>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</si>
  <si>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</si>
  <si>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</si>
  <si>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</si>
  <si>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</si>
  <si>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</si>
  <si>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</si>
  <si>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</si>
  <si>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</si>
  <si>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</si>
  <si>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</si>
  <si>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</si>
  <si>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</si>
  <si>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</si>
  <si>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</si>
  <si>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</si>
  <si>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</si>
  <si>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</si>
  <si>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</si>
  <si>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</si>
  <si>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</si>
  <si>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</si>
  <si>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</si>
  <si>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</si>
  <si>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</si>
  <si>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</si>
  <si>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</si>
  <si>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</si>
  <si>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</si>
  <si>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</si>
  <si>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</si>
  <si>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</si>
  <si>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</si>
  <si>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</si>
  <si>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</si>
  <si>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</si>
  <si>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</si>
  <si>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</si>
  <si>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</si>
  <si>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</si>
  <si>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</si>
  <si>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</si>
  <si>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</si>
  <si>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</si>
  <si>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</si>
  <si>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</si>
  <si>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</si>
  <si>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</si>
  <si>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</si>
  <si>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</si>
  <si>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</si>
  <si>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</si>
  <si>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</si>
  <si>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</si>
  <si>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</si>
  <si>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</si>
  <si>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</si>
  <si>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</si>
  <si>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</si>
  <si>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</si>
  <si>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</si>
  <si>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</si>
  <si>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</si>
  <si>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</si>
  <si>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</si>
  <si>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</si>
  <si>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</si>
  <si>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</si>
  <si>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</si>
  <si>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</si>
  <si>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那覇市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</si>
  <si>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</si>
  <si>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</si>
  <si>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</si>
  <si>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</si>
  <si>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</si>
  <si>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</si>
  <si>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</si>
  <si>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</si>
  <si>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</si>
  <si>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</si>
  <si>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経常収支比率は類似団体平均を若干下回っているものの100％以上となっており黒字であることから、収支のバランスがとれた経営状況を維持している。
　流動比率は類似団体との比較ではかなり高い水準を示しており、支払能力に問題がない状況である。
　企業債残高対給水収益比率については、類似団体との比較では低い値となっている。平成13年度以降新規起債を行っておらず、さらに、公的資金補償金免除繰上償還により企業債残高の縮減に取り組んだ成果もあり減少傾向である。
　料金回収率は、資産の有効活用により水道料金以外の収入の確保に努めた結果、100％以下の年度もあったが、平成26年度以降は長期前受金戻入が控除項目となったこともあり増加傾向にある。
　給水原価は類似団体平均値よりは高いものの、包括業務委託等の経営効率化の成果もあり減少傾向である。
　施設利用率は、類似団体との比較では高い値となっており、ほぼ横ばいで推移している。
　有収率は類似団体との比較では高い値となっている。今後も漏水防止対策等に取り組み、高い比率を維持していくことに努める。</t>
    <rPh sb="3" eb="5">
      <t>ケイジョウ</t>
    </rPh>
    <rPh sb="5" eb="7">
      <t>シュウシ</t>
    </rPh>
    <rPh sb="7" eb="9">
      <t>ヒリツ</t>
    </rPh>
    <rPh sb="10" eb="12">
      <t>ルイジ</t>
    </rPh>
    <rPh sb="12" eb="14">
      <t>ダンタイ</t>
    </rPh>
    <rPh sb="14" eb="16">
      <t>ヘイキン</t>
    </rPh>
    <rPh sb="17" eb="19">
      <t>ジャッカン</t>
    </rPh>
    <rPh sb="19" eb="21">
      <t>シタマワ</t>
    </rPh>
    <rPh sb="32" eb="34">
      <t>イジョウ</t>
    </rPh>
    <rPh sb="40" eb="42">
      <t>クロジ</t>
    </rPh>
    <rPh sb="50" eb="52">
      <t>シュウシ</t>
    </rPh>
    <rPh sb="61" eb="63">
      <t>ケイエイ</t>
    </rPh>
    <rPh sb="63" eb="65">
      <t>ジョウキョウ</t>
    </rPh>
    <rPh sb="66" eb="68">
      <t>イジ</t>
    </rPh>
    <rPh sb="75" eb="77">
      <t>リュウドウ</t>
    </rPh>
    <rPh sb="77" eb="79">
      <t>ヒリツ</t>
    </rPh>
    <rPh sb="80" eb="82">
      <t>ルイジ</t>
    </rPh>
    <rPh sb="82" eb="84">
      <t>ダンタイ</t>
    </rPh>
    <rPh sb="86" eb="88">
      <t>ヒカク</t>
    </rPh>
    <rPh sb="93" eb="94">
      <t>タカ</t>
    </rPh>
    <rPh sb="95" eb="97">
      <t>スイジュン</t>
    </rPh>
    <rPh sb="98" eb="99">
      <t>シメ</t>
    </rPh>
    <rPh sb="104" eb="106">
      <t>シハラ</t>
    </rPh>
    <rPh sb="106" eb="108">
      <t>ノウリョク</t>
    </rPh>
    <rPh sb="109" eb="111">
      <t>モンダイ</t>
    </rPh>
    <rPh sb="114" eb="116">
      <t>ジョウキョウ</t>
    </rPh>
    <rPh sb="122" eb="124">
      <t>キギョウ</t>
    </rPh>
    <rPh sb="127" eb="128">
      <t>タイ</t>
    </rPh>
    <rPh sb="128" eb="130">
      <t>キュウスイ</t>
    </rPh>
    <rPh sb="130" eb="132">
      <t>シュウエキ</t>
    </rPh>
    <rPh sb="132" eb="134">
      <t>ヒリツ</t>
    </rPh>
    <rPh sb="150" eb="151">
      <t>ヒク</t>
    </rPh>
    <rPh sb="152" eb="153">
      <t>アタイ</t>
    </rPh>
    <rPh sb="160" eb="162">
      <t>ヘイセイ</t>
    </rPh>
    <rPh sb="164" eb="166">
      <t>ネンド</t>
    </rPh>
    <rPh sb="166" eb="168">
      <t>イコウ</t>
    </rPh>
    <rPh sb="168" eb="170">
      <t>シンキ</t>
    </rPh>
    <rPh sb="170" eb="172">
      <t>キサイ</t>
    </rPh>
    <rPh sb="173" eb="174">
      <t>オコナ</t>
    </rPh>
    <rPh sb="200" eb="202">
      <t>キギョウ</t>
    </rPh>
    <rPh sb="203" eb="205">
      <t>ザンダカ</t>
    </rPh>
    <rPh sb="219" eb="221">
      <t>ゲンショウ</t>
    </rPh>
    <rPh sb="221" eb="223">
      <t>ケイコウ</t>
    </rPh>
    <rPh sb="236" eb="238">
      <t>シサン</t>
    </rPh>
    <rPh sb="239" eb="241">
      <t>ユウコウ</t>
    </rPh>
    <rPh sb="241" eb="243">
      <t>カツヨウ</t>
    </rPh>
    <rPh sb="246" eb="248">
      <t>スイドウ</t>
    </rPh>
    <rPh sb="248" eb="250">
      <t>リョウキン</t>
    </rPh>
    <rPh sb="250" eb="252">
      <t>イガイ</t>
    </rPh>
    <rPh sb="253" eb="255">
      <t>シュウニュウ</t>
    </rPh>
    <rPh sb="256" eb="258">
      <t>カクホ</t>
    </rPh>
    <rPh sb="259" eb="260">
      <t>ツト</t>
    </rPh>
    <rPh sb="262" eb="264">
      <t>ケッカ</t>
    </rPh>
    <rPh sb="269" eb="271">
      <t>イカ</t>
    </rPh>
    <rPh sb="272" eb="274">
      <t>ネンド</t>
    </rPh>
    <rPh sb="280" eb="282">
      <t>ヘイセイ</t>
    </rPh>
    <rPh sb="284" eb="286">
      <t>ネンド</t>
    </rPh>
    <rPh sb="286" eb="288">
      <t>イコウ</t>
    </rPh>
    <rPh sb="289" eb="291">
      <t>チョウキ</t>
    </rPh>
    <rPh sb="291" eb="294">
      <t>マエウケキン</t>
    </rPh>
    <rPh sb="294" eb="296">
      <t>レイニュウ</t>
    </rPh>
    <rPh sb="297" eb="299">
      <t>コウジョ</t>
    </rPh>
    <rPh sb="299" eb="301">
      <t>コウモク</t>
    </rPh>
    <rPh sb="310" eb="312">
      <t>ゾウカ</t>
    </rPh>
    <rPh sb="312" eb="314">
      <t>ケイコウ</t>
    </rPh>
    <rPh sb="320" eb="322">
      <t>キュウスイ</t>
    </rPh>
    <rPh sb="322" eb="324">
      <t>ゲンカ</t>
    </rPh>
    <rPh sb="325" eb="327">
      <t>ルイジ</t>
    </rPh>
    <rPh sb="327" eb="329">
      <t>ダンタイ</t>
    </rPh>
    <rPh sb="329" eb="332">
      <t>ヘイキンチ</t>
    </rPh>
    <rPh sb="335" eb="336">
      <t>タカ</t>
    </rPh>
    <rPh sb="360" eb="362">
      <t>ゲンショウ</t>
    </rPh>
    <rPh sb="362" eb="364">
      <t>ケイコウ</t>
    </rPh>
    <rPh sb="370" eb="372">
      <t>シセツ</t>
    </rPh>
    <rPh sb="372" eb="375">
      <t>リヨウリツ</t>
    </rPh>
    <rPh sb="399" eb="400">
      <t>ヨコ</t>
    </rPh>
    <rPh sb="403" eb="405">
      <t>スイイ</t>
    </rPh>
    <rPh sb="412" eb="414">
      <t>ユウシュウ</t>
    </rPh>
    <rPh sb="414" eb="415">
      <t>リツ</t>
    </rPh>
    <rPh sb="416" eb="418">
      <t>ルイジ</t>
    </rPh>
    <rPh sb="418" eb="420">
      <t>ダンタイ</t>
    </rPh>
    <rPh sb="422" eb="424">
      <t>ヒカク</t>
    </rPh>
    <rPh sb="426" eb="427">
      <t>タカ</t>
    </rPh>
    <rPh sb="428" eb="429">
      <t>アタイ</t>
    </rPh>
    <rPh sb="436" eb="438">
      <t>コンゴ</t>
    </rPh>
    <rPh sb="439" eb="441">
      <t>ロウスイ</t>
    </rPh>
    <rPh sb="441" eb="443">
      <t>ボウシ</t>
    </rPh>
    <rPh sb="443" eb="445">
      <t>タイサク</t>
    </rPh>
    <rPh sb="445" eb="446">
      <t>トウ</t>
    </rPh>
    <rPh sb="447" eb="448">
      <t>ト</t>
    </rPh>
    <rPh sb="449" eb="450">
      <t>ク</t>
    </rPh>
    <rPh sb="452" eb="453">
      <t>タカ</t>
    </rPh>
    <rPh sb="454" eb="456">
      <t>ヒリツ</t>
    </rPh>
    <rPh sb="457" eb="459">
      <t>イジ</t>
    </rPh>
    <phoneticPr fontId="4"/>
  </si>
  <si>
    <t xml:space="preserve">
　当市の経営は収支バランスの確保により健全経営を維持し、順調に推移している。
　ただし、人口減少社会の到来により将来的には給水収益の減少が予測され、一方で水道施設等の更新も必要となってくることから、今後も引き続き事業の効率化による経費節減に努め、安心・安定した経営基盤の強化をしていく必要がある。</t>
    <rPh sb="2" eb="4">
      <t>トウシ</t>
    </rPh>
    <rPh sb="5" eb="7">
      <t>ケイエイ</t>
    </rPh>
    <rPh sb="8" eb="10">
      <t>シュウシ</t>
    </rPh>
    <rPh sb="15" eb="17">
      <t>カクホ</t>
    </rPh>
    <rPh sb="20" eb="22">
      <t>ケンゼン</t>
    </rPh>
    <rPh sb="22" eb="24">
      <t>ケイエイ</t>
    </rPh>
    <rPh sb="25" eb="27">
      <t>イジ</t>
    </rPh>
    <rPh sb="29" eb="31">
      <t>ジュンチョウ</t>
    </rPh>
    <rPh sb="32" eb="34">
      <t>スイイ</t>
    </rPh>
    <rPh sb="45" eb="47">
      <t>ジンコウ</t>
    </rPh>
    <rPh sb="47" eb="49">
      <t>ゲンショウ</t>
    </rPh>
    <rPh sb="49" eb="51">
      <t>シャカイ</t>
    </rPh>
    <rPh sb="52" eb="54">
      <t>トウライ</t>
    </rPh>
    <rPh sb="57" eb="60">
      <t>ショウライテキ</t>
    </rPh>
    <rPh sb="62" eb="64">
      <t>キュウスイ</t>
    </rPh>
    <rPh sb="64" eb="66">
      <t>シュウエキ</t>
    </rPh>
    <rPh sb="67" eb="69">
      <t>ゲンショウ</t>
    </rPh>
    <rPh sb="70" eb="72">
      <t>ヨソク</t>
    </rPh>
    <rPh sb="75" eb="77">
      <t>イッポウ</t>
    </rPh>
    <rPh sb="78" eb="80">
      <t>スイドウ</t>
    </rPh>
    <rPh sb="80" eb="82">
      <t>シセツ</t>
    </rPh>
    <rPh sb="82" eb="83">
      <t>トウ</t>
    </rPh>
    <rPh sb="84" eb="86">
      <t>コウシン</t>
    </rPh>
    <rPh sb="87" eb="89">
      <t>ヒツヨウ</t>
    </rPh>
    <rPh sb="100" eb="102">
      <t>コンゴ</t>
    </rPh>
    <rPh sb="103" eb="104">
      <t>ヒ</t>
    </rPh>
    <rPh sb="105" eb="106">
      <t>ツヅ</t>
    </rPh>
    <rPh sb="107" eb="109">
      <t>ジギョウ</t>
    </rPh>
    <rPh sb="110" eb="113">
      <t>コウリツカ</t>
    </rPh>
    <rPh sb="116" eb="118">
      <t>ケイヒ</t>
    </rPh>
    <rPh sb="118" eb="120">
      <t>セツゲン</t>
    </rPh>
    <rPh sb="121" eb="122">
      <t>ツト</t>
    </rPh>
    <rPh sb="124" eb="126">
      <t>アンシン</t>
    </rPh>
    <rPh sb="127" eb="129">
      <t>アンテイ</t>
    </rPh>
    <rPh sb="131" eb="133">
      <t>ケイエイ</t>
    </rPh>
    <rPh sb="133" eb="135">
      <t>キバン</t>
    </rPh>
    <rPh sb="136" eb="138">
      <t>キョウカ</t>
    </rPh>
    <rPh sb="143" eb="145">
      <t>ヒツヨウ</t>
    </rPh>
    <phoneticPr fontId="4"/>
  </si>
  <si>
    <t xml:space="preserve">
 有形固定資産減価償却率は類似団体と同様に、微増で推移していることから、法定耐用年数に近い資産が多いことを示している。
　管路経年化率では現在のところ、法定耐用年数を超える管路の割合は低い状況にある。ただし、1972年の本土復帰以後に布設した多くの管路が経年化とともに耐用年数を迎えるため、今後この比率は増加していくと考えられる。
　管路更新率は類似団体との比較では低い値となっている。管路経年化率で示しているように、法定耐用年数を超える管路の割合が低い状況であることが一因であると考えられる。今後、アセットマネジメントで計画的な施設更新を行っていくことが求められる。</t>
    <rPh sb="2" eb="4">
      <t>ユウケイ</t>
    </rPh>
    <rPh sb="4" eb="6">
      <t>コテイ</t>
    </rPh>
    <rPh sb="6" eb="8">
      <t>シサン</t>
    </rPh>
    <rPh sb="8" eb="10">
      <t>ゲンカ</t>
    </rPh>
    <rPh sb="10" eb="12">
      <t>ショウキャク</t>
    </rPh>
    <rPh sb="12" eb="13">
      <t>リツ</t>
    </rPh>
    <rPh sb="14" eb="16">
      <t>ルイジ</t>
    </rPh>
    <rPh sb="16" eb="18">
      <t>ダンタイ</t>
    </rPh>
    <rPh sb="19" eb="21">
      <t>ドウヨウ</t>
    </rPh>
    <rPh sb="23" eb="25">
      <t>ビゾウ</t>
    </rPh>
    <rPh sb="26" eb="28">
      <t>スイイ</t>
    </rPh>
    <rPh sb="37" eb="39">
      <t>ホウテイ</t>
    </rPh>
    <rPh sb="39" eb="41">
      <t>タイヨウ</t>
    </rPh>
    <rPh sb="41" eb="43">
      <t>ネンスウ</t>
    </rPh>
    <rPh sb="44" eb="45">
      <t>チカ</t>
    </rPh>
    <rPh sb="46" eb="48">
      <t>シサン</t>
    </rPh>
    <rPh sb="49" eb="50">
      <t>オオ</t>
    </rPh>
    <rPh sb="54" eb="55">
      <t>シメ</t>
    </rPh>
    <rPh sb="62" eb="64">
      <t>カンロ</t>
    </rPh>
    <rPh sb="64" eb="67">
      <t>ケイネンカ</t>
    </rPh>
    <rPh sb="67" eb="68">
      <t>リツ</t>
    </rPh>
    <rPh sb="70" eb="72">
      <t>ゲンザイ</t>
    </rPh>
    <rPh sb="77" eb="79">
      <t>ホウテイ</t>
    </rPh>
    <rPh sb="79" eb="81">
      <t>タイヨウ</t>
    </rPh>
    <rPh sb="81" eb="83">
      <t>ネンスウ</t>
    </rPh>
    <rPh sb="84" eb="85">
      <t>コ</t>
    </rPh>
    <rPh sb="87" eb="89">
      <t>カンロ</t>
    </rPh>
    <rPh sb="90" eb="92">
      <t>ワリアイ</t>
    </rPh>
    <rPh sb="93" eb="94">
      <t>ヒク</t>
    </rPh>
    <rPh sb="95" eb="97">
      <t>ジョウキョウ</t>
    </rPh>
    <rPh sb="113" eb="115">
      <t>フッキ</t>
    </rPh>
    <rPh sb="115" eb="117">
      <t>イゴ</t>
    </rPh>
    <rPh sb="118" eb="120">
      <t>フセツ</t>
    </rPh>
    <rPh sb="122" eb="123">
      <t>オオ</t>
    </rPh>
    <rPh sb="125" eb="127">
      <t>カンロ</t>
    </rPh>
    <rPh sb="128" eb="131">
      <t>ケイネンカ</t>
    </rPh>
    <rPh sb="135" eb="137">
      <t>タイヨウ</t>
    </rPh>
    <rPh sb="137" eb="139">
      <t>ネンスウ</t>
    </rPh>
    <rPh sb="140" eb="141">
      <t>ムカ</t>
    </rPh>
    <rPh sb="146" eb="148">
      <t>コンゴ</t>
    </rPh>
    <rPh sb="150" eb="152">
      <t>ヒリツ</t>
    </rPh>
    <rPh sb="153" eb="155">
      <t>ゾウカ</t>
    </rPh>
    <rPh sb="160" eb="161">
      <t>カンガ</t>
    </rPh>
    <rPh sb="168" eb="170">
      <t>カンロ</t>
    </rPh>
    <rPh sb="170" eb="172">
      <t>コウシン</t>
    </rPh>
    <rPh sb="172" eb="173">
      <t>リツ</t>
    </rPh>
    <rPh sb="174" eb="176">
      <t>ルイジ</t>
    </rPh>
    <rPh sb="176" eb="178">
      <t>ダンタイ</t>
    </rPh>
    <rPh sb="180" eb="182">
      <t>ヒカク</t>
    </rPh>
    <rPh sb="184" eb="185">
      <t>ヒク</t>
    </rPh>
    <rPh sb="186" eb="187">
      <t>アタイ</t>
    </rPh>
    <rPh sb="194" eb="196">
      <t>カンロ</t>
    </rPh>
    <rPh sb="196" eb="199">
      <t>ケイネンカ</t>
    </rPh>
    <rPh sb="199" eb="200">
      <t>リツ</t>
    </rPh>
    <rPh sb="201" eb="202">
      <t>シメ</t>
    </rPh>
    <rPh sb="210" eb="212">
      <t>ホウテイ</t>
    </rPh>
    <rPh sb="212" eb="214">
      <t>タイヨウ</t>
    </rPh>
    <rPh sb="214" eb="216">
      <t>ネンスウ</t>
    </rPh>
    <rPh sb="217" eb="218">
      <t>コ</t>
    </rPh>
    <rPh sb="220" eb="222">
      <t>カンロ</t>
    </rPh>
    <rPh sb="223" eb="225">
      <t>ワリアイ</t>
    </rPh>
    <rPh sb="226" eb="227">
      <t>ヒク</t>
    </rPh>
    <rPh sb="228" eb="230">
      <t>ジョウキョウ</t>
    </rPh>
    <rPh sb="236" eb="238">
      <t>イチイン</t>
    </rPh>
    <rPh sb="242" eb="243">
      <t>カンガ</t>
    </rPh>
    <rPh sb="248" eb="250">
      <t>コンゴ</t>
    </rPh>
    <rPh sb="262" eb="265">
      <t>ケイカクテキ</t>
    </rPh>
    <rPh sb="266" eb="268">
      <t>シセツ</t>
    </rPh>
    <rPh sb="268" eb="270">
      <t>コウシン</t>
    </rPh>
    <rPh sb="271" eb="272">
      <t>オコナ</t>
    </rPh>
    <rPh sb="279" eb="280">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</si>
</sst>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0.16</c:v>
                </c:pt>
                <c:pt idx="2">
                  <c:v>0.36</c:v>
                </c:pt>
                <c:pt idx="3">
                  <c:v>0.32</c:v>
                </c:pt>
                <c:pt idx="4">
                  <c:v>0.38</c:v>
                </c:pt>
              </c:numCache>
            </c:numRef>
          </c:val>
          <c:extLst xmlns:c16r2="http://schemas.microsoft.com/office/drawing/2015/06/chart">
            <c:ext xmlns:c16="http://schemas.microsoft.com/office/drawing/2014/chart" uri="{C3380CC4-5D6E-409C-BE32-E72D297353CC}">
              <c16:uniqueId val="{00000000-F433-4DDB-846E-652A8DEC8AB2}"/>
            </c:ext>
          </c:extLst>
        </c:ser>
        <c:dLbls>
          <c:showLegendKey val="0"/>
          <c:showVal val="0"/>
          <c:showCatName val="0"/>
          <c:showSerName val="0"/>
          <c:showPercent val="0"/>
          <c:showBubbleSize val="0"/>
        </c:dLbls>
        <c:gapWidth val="150"/>
        <c:axId val="50172288"/>
        <c:axId val="50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extLst xmlns:c16r2="http://schemas.microsoft.com/office/drawing/2015/06/chart">
            <c:ext xmlns:c16="http://schemas.microsoft.com/office/drawing/2014/chart" uri="{C3380CC4-5D6E-409C-BE32-E72D297353CC}">
              <c16:uniqueId val="{00000001-F433-4DDB-846E-652A8DEC8AB2}"/>
            </c:ext>
          </c:extLst>
        </c:ser>
        <c:dLbls>
          <c:showLegendKey val="0"/>
          <c:showVal val="0"/>
          <c:showCatName val="0"/>
          <c:showSerName val="0"/>
          <c:showPercent val="0"/>
          <c:showBubbleSize val="0"/>
        </c:dLbls>
        <c:marker val="1"/>
        <c:smooth val="0"/>
        <c:axId val="50172288"/>
        <c:axId val="50174208"/>
      </c:lineChart>
      <c:dateAx>
        <c:axId val="50172288"/>
        <c:scaling>
          <c:orientation val="minMax"/>
        </c:scaling>
        <c:delete val="1"/>
        <c:axPos val="b"/>
        <c:numFmt formatCode="ge" sourceLinked="1"/>
        <c:majorTickMark val="none"/>
        <c:minorTickMark val="none"/>
        <c:tickLblPos val="none"/>
        <c:crossAx val="50174208"/>
        <c:crosses val="autoZero"/>
        <c:auto val="1"/>
        <c:lblOffset val="100"/>
        <c:baseTimeUnit val="years"/>
      </c:dateAx>
      <c:valAx>
        <c:axId val="50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73.25</c:v>
                </c:pt>
                <c:pt idx="1">
                  <c:v>73.349999999999994</c:v>
                </c:pt>
                <c:pt idx="2">
                  <c:v>73.69</c:v>
                </c:pt>
                <c:pt idx="3">
                  <c:v>73.760000000000005</c:v>
                </c:pt>
                <c:pt idx="4">
                  <c:v>77.97</c:v>
                </c:pt>
              </c:numCache>
            </c:numRef>
          </c:val>
          <c:extLst xmlns:c16r2="http://schemas.microsoft.com/office/drawing/2015/06/chart">
            <c:ext xmlns:c16="http://schemas.microsoft.com/office/drawing/2014/chart" uri="{C3380CC4-5D6E-409C-BE32-E72D297353CC}">
              <c16:uniqueId val="{00000000-8351-4C75-BFC5-42F9ECE6C6AD}"/>
            </c:ext>
          </c:extLst>
        </c:ser>
        <c:dLbls>
          <c:showLegendKey val="0"/>
          <c:showVal val="0"/>
          <c:showCatName val="0"/>
          <c:showSerName val="0"/>
          <c:showPercent val="0"/>
          <c:showBubbleSize val="0"/>
        </c:dLbls>
        <c:gapWidth val="150"/>
        <c:axId val="97820672"/>
        <c:axId val="978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extLst xmlns:c16r2="http://schemas.microsoft.com/office/drawing/2015/06/chart">
            <c:ext xmlns:c16="http://schemas.microsoft.com/office/drawing/2014/chart" uri="{C3380CC4-5D6E-409C-BE32-E72D297353CC}">
              <c16:uniqueId val="{00000001-8351-4C75-BFC5-42F9ECE6C6AD}"/>
            </c:ext>
          </c:extLst>
        </c:ser>
        <c:dLbls>
          <c:showLegendKey val="0"/>
          <c:showVal val="0"/>
          <c:showCatName val="0"/>
          <c:showSerName val="0"/>
          <c:showPercent val="0"/>
          <c:showBubbleSize val="0"/>
        </c:dLbls>
        <c:marker val="1"/>
        <c:smooth val="0"/>
        <c:axId val="97820672"/>
        <c:axId val="97822592"/>
      </c:lineChart>
      <c:dateAx>
        <c:axId val="97820672"/>
        <c:scaling>
          <c:orientation val="minMax"/>
        </c:scaling>
        <c:delete val="1"/>
        <c:axPos val="b"/>
        <c:numFmt formatCode="ge" sourceLinked="1"/>
        <c:majorTickMark val="none"/>
        <c:minorTickMark val="none"/>
        <c:tickLblPos val="none"/>
        <c:crossAx val="97822592"/>
        <c:crosses val="autoZero"/>
        <c:auto val="1"/>
        <c:lblOffset val="100"/>
        <c:baseTimeUnit val="years"/>
      </c:dateAx>
      <c:valAx>
        <c:axId val="978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96.54</c:v>
                </c:pt>
                <c:pt idx="1">
                  <c:v>96.76</c:v>
                </c:pt>
                <c:pt idx="2">
                  <c:v>96.65</c:v>
                </c:pt>
                <c:pt idx="3">
                  <c:v>95.48</c:v>
                </c:pt>
                <c:pt idx="4">
                  <c:v>95.53</c:v>
                </c:pt>
              </c:numCache>
            </c:numRef>
          </c:val>
          <c:extLst xmlns:c16r2="http://schemas.microsoft.com/office/drawing/2015/06/chart">
            <c:ext xmlns:c16="http://schemas.microsoft.com/office/drawing/2014/chart" uri="{C3380CC4-5D6E-409C-BE32-E72D297353CC}">
              <c16:uniqueId val="{00000000-2E70-4D55-A356-DAD4E6D88FE1}"/>
            </c:ext>
          </c:extLst>
        </c:ser>
        <c:dLbls>
          <c:showLegendKey val="0"/>
          <c:showVal val="0"/>
          <c:showCatName val="0"/>
          <c:showSerName val="0"/>
          <c:showPercent val="0"/>
          <c:showBubbleSize val="0"/>
        </c:dLbls>
        <c:gapWidth val="150"/>
        <c:axId val="97997184"/>
        <c:axId val="979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extLst xmlns:c16r2="http://schemas.microsoft.com/office/drawing/2015/06/chart">
            <c:ext xmlns:c16="http://schemas.microsoft.com/office/drawing/2014/chart" uri="{C3380CC4-5D6E-409C-BE32-E72D297353CC}">
              <c16:uniqueId val="{00000001-2E70-4D55-A356-DAD4E6D88FE1}"/>
            </c:ext>
          </c:extLst>
        </c:ser>
        <c:dLbls>
          <c:showLegendKey val="0"/>
          <c:showVal val="0"/>
          <c:showCatName val="0"/>
          <c:showSerName val="0"/>
          <c:showPercent val="0"/>
          <c:showBubbleSize val="0"/>
        </c:dLbls>
        <c:marker val="1"/>
        <c:smooth val="0"/>
        <c:axId val="97997184"/>
        <c:axId val="97999104"/>
      </c:lineChart>
      <c:dateAx>
        <c:axId val="97997184"/>
        <c:scaling>
          <c:orientation val="minMax"/>
        </c:scaling>
        <c:delete val="1"/>
        <c:axPos val="b"/>
        <c:numFmt formatCode="ge" sourceLinked="1"/>
        <c:majorTickMark val="none"/>
        <c:minorTickMark val="none"/>
        <c:tickLblPos val="none"/>
        <c:crossAx val="97999104"/>
        <c:crosses val="autoZero"/>
        <c:auto val="1"/>
        <c:lblOffset val="100"/>
        <c:baseTimeUnit val="years"/>
      </c:dateAx>
      <c:valAx>
        <c:axId val="979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106.26</c:v>
                </c:pt>
                <c:pt idx="1">
                  <c:v>106.75</c:v>
                </c:pt>
                <c:pt idx="2">
                  <c:v>107.7</c:v>
                </c:pt>
                <c:pt idx="3">
                  <c:v>113.51</c:v>
                </c:pt>
                <c:pt idx="4">
                  <c:v>113.09</c:v>
                </c:pt>
              </c:numCache>
            </c:numRef>
          </c:val>
          <c:extLst xmlns:c16r2="http://schemas.microsoft.com/office/drawing/2015/06/chart">
            <c:ext xmlns:c16="http://schemas.microsoft.com/office/drawing/2014/chart" uri="{C3380CC4-5D6E-409C-BE32-E72D297353CC}">
              <c16:uniqueId val="{00000000-C57D-4F12-9ADE-D80844F9BD99}"/>
            </c:ext>
          </c:extLst>
        </c:ser>
        <c:dLbls>
          <c:showLegendKey val="0"/>
          <c:showVal val="0"/>
          <c:showCatName val="0"/>
          <c:showSerName val="0"/>
          <c:showPercent val="0"/>
          <c:showBubbleSize val="0"/>
        </c:dLbls>
        <c:gapWidth val="150"/>
        <c:axId val="65929984"/>
        <c:axId val="65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extLst xmlns:c16r2="http://schemas.microsoft.com/office/drawing/2015/06/chart">
            <c:ext xmlns:c16="http://schemas.microsoft.com/office/drawing/2014/chart" uri="{C3380CC4-5D6E-409C-BE32-E72D297353CC}">
              <c16:uniqueId val="{00000001-C57D-4F12-9ADE-D80844F9BD99}"/>
            </c:ext>
          </c:extLst>
        </c:ser>
        <c:dLbls>
          <c:showLegendKey val="0"/>
          <c:showVal val="0"/>
          <c:showCatName val="0"/>
          <c:showSerName val="0"/>
          <c:showPercent val="0"/>
          <c:showBubbleSize val="0"/>
        </c:dLbls>
        <c:marker val="1"/>
        <c:smooth val="0"/>
        <c:axId val="65929984"/>
        <c:axId val="65931904"/>
      </c:lineChart>
      <c:dateAx>
        <c:axId val="65929984"/>
        <c:scaling>
          <c:orientation val="minMax"/>
        </c:scaling>
        <c:delete val="1"/>
        <c:axPos val="b"/>
        <c:numFmt formatCode="ge" sourceLinked="1"/>
        <c:majorTickMark val="none"/>
        <c:minorTickMark val="none"/>
        <c:tickLblPos val="none"/>
        <c:crossAx val="65931904"/>
        <c:crosses val="autoZero"/>
        <c:auto val="1"/>
        <c:lblOffset val="100"/>
        <c:baseTimeUnit val="years"/>
      </c:dateAx>
      <c:valAx>
        <c:axId val="6593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9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38.43</c:v>
                </c:pt>
                <c:pt idx="1">
                  <c:v>40.26</c:v>
                </c:pt>
                <c:pt idx="2">
                  <c:v>41.88</c:v>
                </c:pt>
                <c:pt idx="3">
                  <c:v>43.68</c:v>
                </c:pt>
                <c:pt idx="4">
                  <c:v>45.35</c:v>
                </c:pt>
              </c:numCache>
            </c:numRef>
          </c:val>
          <c:extLst xmlns:c16r2="http://schemas.microsoft.com/office/drawing/2015/06/chart">
            <c:ext xmlns:c16="http://schemas.microsoft.com/office/drawing/2014/chart" uri="{C3380CC4-5D6E-409C-BE32-E72D297353CC}">
              <c16:uniqueId val="{00000000-59ED-420A-A184-7B015D596A0E}"/>
            </c:ext>
          </c:extLst>
        </c:ser>
        <c:dLbls>
          <c:showLegendKey val="0"/>
          <c:showVal val="0"/>
          <c:showCatName val="0"/>
          <c:showSerName val="0"/>
          <c:showPercent val="0"/>
          <c:showBubbleSize val="0"/>
        </c:dLbls>
        <c:gapWidth val="150"/>
        <c:axId val="65963136"/>
        <c:axId val="659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extLst xmlns:c16r2="http://schemas.microsoft.com/office/drawing/2015/06/chart">
            <c:ext xmlns:c16="http://schemas.microsoft.com/office/drawing/2014/chart" uri="{C3380CC4-5D6E-409C-BE32-E72D297353CC}">
              <c16:uniqueId val="{00000001-59ED-420A-A184-7B015D596A0E}"/>
            </c:ext>
          </c:extLst>
        </c:ser>
        <c:dLbls>
          <c:showLegendKey val="0"/>
          <c:showVal val="0"/>
          <c:showCatName val="0"/>
          <c:showSerName val="0"/>
          <c:showPercent val="0"/>
          <c:showBubbleSize val="0"/>
        </c:dLbls>
        <c:marker val="1"/>
        <c:smooth val="0"/>
        <c:axId val="65963136"/>
        <c:axId val="65965056"/>
      </c:lineChart>
      <c:dateAx>
        <c:axId val="65963136"/>
        <c:scaling>
          <c:orientation val="minMax"/>
        </c:scaling>
        <c:delete val="1"/>
        <c:axPos val="b"/>
        <c:numFmt formatCode="ge" sourceLinked="1"/>
        <c:majorTickMark val="none"/>
        <c:minorTickMark val="none"/>
        <c:tickLblPos val="none"/>
        <c:crossAx val="65965056"/>
        <c:crosses val="autoZero"/>
        <c:auto val="1"/>
        <c:lblOffset val="100"/>
        <c:baseTimeUnit val="years"/>
      </c:dateAx>
      <c:valAx>
        <c:axId val="659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9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0.33</c:v>
                </c:pt>
                <c:pt idx="1">
                  <c:v>0.3</c:v>
                </c:pt>
                <c:pt idx="2">
                  <c:v>1.41</c:v>
                </c:pt>
                <c:pt idx="3">
                  <c:v>1.38</c:v>
                </c:pt>
                <c:pt idx="4">
                  <c:v>1.31</c:v>
                </c:pt>
              </c:numCache>
            </c:numRef>
          </c:val>
          <c:extLst xmlns:c16r2="http://schemas.microsoft.com/office/drawing/2015/06/chart">
            <c:ext xmlns:c16="http://schemas.microsoft.com/office/drawing/2014/chart" uri="{C3380CC4-5D6E-409C-BE32-E72D297353CC}">
              <c16:uniqueId val="{00000000-E195-46E9-BC75-7948E4AC2690}"/>
            </c:ext>
          </c:extLst>
        </c:ser>
        <c:dLbls>
          <c:showLegendKey val="0"/>
          <c:showVal val="0"/>
          <c:showCatName val="0"/>
          <c:showSerName val="0"/>
          <c:showPercent val="0"/>
          <c:showBubbleSize val="0"/>
        </c:dLbls>
        <c:gapWidth val="150"/>
        <c:axId val="97527296"/>
        <c:axId val="975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extLst xmlns:c16r2="http://schemas.microsoft.com/office/drawing/2015/06/chart">
            <c:ext xmlns:c16="http://schemas.microsoft.com/office/drawing/2014/chart" uri="{C3380CC4-5D6E-409C-BE32-E72D297353CC}">
              <c16:uniqueId val="{00000001-E195-46E9-BC75-7948E4AC2690}"/>
            </c:ext>
          </c:extLst>
        </c:ser>
        <c:dLbls>
          <c:showLegendKey val="0"/>
          <c:showVal val="0"/>
          <c:showCatName val="0"/>
          <c:showSerName val="0"/>
          <c:showPercent val="0"/>
          <c:showBubbleSize val="0"/>
        </c:dLbls>
        <c:marker val="1"/>
        <c:smooth val="0"/>
        <c:axId val="97527296"/>
        <c:axId val="97529216"/>
      </c:lineChart>
      <c:dateAx>
        <c:axId val="97527296"/>
        <c:scaling>
          <c:orientation val="minMax"/>
        </c:scaling>
        <c:delete val="1"/>
        <c:axPos val="b"/>
        <c:numFmt formatCode="ge" sourceLinked="1"/>
        <c:majorTickMark val="none"/>
        <c:minorTickMark val="none"/>
        <c:tickLblPos val="none"/>
        <c:crossAx val="97529216"/>
        <c:crosses val="autoZero"/>
        <c:auto val="1"/>
        <c:lblOffset val="100"/>
        <c:baseTimeUnit val="years"/>
      </c:dateAx>
      <c:valAx>
        <c:axId val="97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A8-42D9-A368-2A73DBB163DA}"/>
            </c:ext>
          </c:extLst>
        </c:ser>
        <c:dLbls>
          <c:showLegendKey val="0"/>
          <c:showVal val="0"/>
          <c:showCatName val="0"/>
          <c:showSerName val="0"/>
          <c:showPercent val="0"/>
          <c:showBubbleSize val="0"/>
        </c:dLbls>
        <c:gapWidth val="150"/>
        <c:axId val="97573504"/>
        <c:axId val="975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extLst xmlns:c16r2="http://schemas.microsoft.com/office/drawing/2015/06/chart">
            <c:ext xmlns:c16="http://schemas.microsoft.com/office/drawing/2014/chart" uri="{C3380CC4-5D6E-409C-BE32-E72D297353CC}">
              <c16:uniqueId val="{00000001-B9A8-42D9-A368-2A73DBB163DA}"/>
            </c:ext>
          </c:extLst>
        </c:ser>
        <c:dLbls>
          <c:showLegendKey val="0"/>
          <c:showVal val="0"/>
          <c:showCatName val="0"/>
          <c:showSerName val="0"/>
          <c:showPercent val="0"/>
          <c:showBubbleSize val="0"/>
        </c:dLbls>
        <c:marker val="1"/>
        <c:smooth val="0"/>
        <c:axId val="97573504"/>
        <c:axId val="97575680"/>
      </c:lineChart>
      <c:dateAx>
        <c:axId val="97573504"/>
        <c:scaling>
          <c:orientation val="minMax"/>
        </c:scaling>
        <c:delete val="1"/>
        <c:axPos val="b"/>
        <c:numFmt formatCode="ge" sourceLinked="1"/>
        <c:majorTickMark val="none"/>
        <c:minorTickMark val="none"/>
        <c:tickLblPos val="none"/>
        <c:crossAx val="97575680"/>
        <c:crosses val="autoZero"/>
        <c:auto val="1"/>
        <c:lblOffset val="100"/>
        <c:baseTimeUnit val="years"/>
      </c:dateAx>
      <c:valAx>
        <c:axId val="9757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1024.52</c:v>
                </c:pt>
                <c:pt idx="1">
                  <c:v>1058.6500000000001</c:v>
                </c:pt>
                <c:pt idx="2">
                  <c:v>1259.54</c:v>
                </c:pt>
                <c:pt idx="3">
                  <c:v>917.8</c:v>
                </c:pt>
                <c:pt idx="4">
                  <c:v>1058.1099999999999</c:v>
                </c:pt>
              </c:numCache>
            </c:numRef>
          </c:val>
          <c:extLst xmlns:c16r2="http://schemas.microsoft.com/office/drawing/2015/06/chart">
            <c:ext xmlns:c16="http://schemas.microsoft.com/office/drawing/2014/chart" uri="{C3380CC4-5D6E-409C-BE32-E72D297353CC}">
              <c16:uniqueId val="{00000000-3EDA-44A3-A8BE-8A487AF9BFC5}"/>
            </c:ext>
          </c:extLst>
        </c:ser>
        <c:dLbls>
          <c:showLegendKey val="0"/>
          <c:showVal val="0"/>
          <c:showCatName val="0"/>
          <c:showSerName val="0"/>
          <c:showPercent val="0"/>
          <c:showBubbleSize val="0"/>
        </c:dLbls>
        <c:gapWidth val="150"/>
        <c:axId val="97598464"/>
        <c:axId val="976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extLst xmlns:c16r2="http://schemas.microsoft.com/office/drawing/2015/06/chart">
            <c:ext xmlns:c16="http://schemas.microsoft.com/office/drawing/2014/chart" uri="{C3380CC4-5D6E-409C-BE32-E72D297353CC}">
              <c16:uniqueId val="{00000001-3EDA-44A3-A8BE-8A487AF9BFC5}"/>
            </c:ext>
          </c:extLst>
        </c:ser>
        <c:dLbls>
          <c:showLegendKey val="0"/>
          <c:showVal val="0"/>
          <c:showCatName val="0"/>
          <c:showSerName val="0"/>
          <c:showPercent val="0"/>
          <c:showBubbleSize val="0"/>
        </c:dLbls>
        <c:marker val="1"/>
        <c:smooth val="0"/>
        <c:axId val="97598464"/>
        <c:axId val="97608832"/>
      </c:lineChart>
      <c:dateAx>
        <c:axId val="97598464"/>
        <c:scaling>
          <c:orientation val="minMax"/>
        </c:scaling>
        <c:delete val="1"/>
        <c:axPos val="b"/>
        <c:numFmt formatCode="ge" sourceLinked="1"/>
        <c:majorTickMark val="none"/>
        <c:minorTickMark val="none"/>
        <c:tickLblPos val="none"/>
        <c:crossAx val="97608832"/>
        <c:crosses val="autoZero"/>
        <c:auto val="1"/>
        <c:lblOffset val="100"/>
        <c:baseTimeUnit val="years"/>
      </c:dateAx>
      <c:valAx>
        <c:axId val="9760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58.34</c:v>
                </c:pt>
                <c:pt idx="1">
                  <c:v>48.59</c:v>
                </c:pt>
                <c:pt idx="2">
                  <c:v>44.7</c:v>
                </c:pt>
                <c:pt idx="3">
                  <c:v>42.54</c:v>
                </c:pt>
                <c:pt idx="4">
                  <c:v>38.24</c:v>
                </c:pt>
              </c:numCache>
            </c:numRef>
          </c:val>
          <c:extLst xmlns:c16r2="http://schemas.microsoft.com/office/drawing/2015/06/chart">
            <c:ext xmlns:c16="http://schemas.microsoft.com/office/drawing/2014/chart" uri="{C3380CC4-5D6E-409C-BE32-E72D297353CC}">
              <c16:uniqueId val="{00000000-8797-485D-982A-70CC97477B1B}"/>
            </c:ext>
          </c:extLst>
        </c:ser>
        <c:dLbls>
          <c:showLegendKey val="0"/>
          <c:showVal val="0"/>
          <c:showCatName val="0"/>
          <c:showSerName val="0"/>
          <c:showPercent val="0"/>
          <c:showBubbleSize val="0"/>
        </c:dLbls>
        <c:gapWidth val="150"/>
        <c:axId val="97631616"/>
        <c:axId val="97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extLst xmlns:c16r2="http://schemas.microsoft.com/office/drawing/2015/06/chart">
            <c:ext xmlns:c16="http://schemas.microsoft.com/office/drawing/2014/chart" uri="{C3380CC4-5D6E-409C-BE32-E72D297353CC}">
              <c16:uniqueId val="{00000001-8797-485D-982A-70CC97477B1B}"/>
            </c:ext>
          </c:extLst>
        </c:ser>
        <c:dLbls>
          <c:showLegendKey val="0"/>
          <c:showVal val="0"/>
          <c:showCatName val="0"/>
          <c:showSerName val="0"/>
          <c:showPercent val="0"/>
          <c:showBubbleSize val="0"/>
        </c:dLbls>
        <c:marker val="1"/>
        <c:smooth val="0"/>
        <c:axId val="97631616"/>
        <c:axId val="97728000"/>
      </c:lineChart>
      <c:dateAx>
        <c:axId val="97631616"/>
        <c:scaling>
          <c:orientation val="minMax"/>
        </c:scaling>
        <c:delete val="1"/>
        <c:axPos val="b"/>
        <c:numFmt formatCode="ge" sourceLinked="1"/>
        <c:majorTickMark val="none"/>
        <c:minorTickMark val="none"/>
        <c:tickLblPos val="none"/>
        <c:crossAx val="97728000"/>
        <c:crosses val="autoZero"/>
        <c:auto val="1"/>
        <c:lblOffset val="100"/>
        <c:baseTimeUnit val="years"/>
      </c:dateAx>
      <c:valAx>
        <c:axId val="9772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98.75</c:v>
                </c:pt>
                <c:pt idx="1">
                  <c:v>99.66</c:v>
                </c:pt>
                <c:pt idx="2">
                  <c:v>101.22</c:v>
                </c:pt>
                <c:pt idx="3">
                  <c:v>106.1</c:v>
                </c:pt>
                <c:pt idx="4">
                  <c:v>106.2</c:v>
                </c:pt>
              </c:numCache>
            </c:numRef>
          </c:val>
          <c:extLst xmlns:c16r2="http://schemas.microsoft.com/office/drawing/2015/06/chart">
            <c:ext xmlns:c16="http://schemas.microsoft.com/office/drawing/2014/chart" uri="{C3380CC4-5D6E-409C-BE32-E72D297353CC}">
              <c16:uniqueId val="{00000000-8F63-43CA-97BD-6A400EB9A623}"/>
            </c:ext>
          </c:extLst>
        </c:ser>
        <c:dLbls>
          <c:showLegendKey val="0"/>
          <c:showVal val="0"/>
          <c:showCatName val="0"/>
          <c:showSerName val="0"/>
          <c:showPercent val="0"/>
          <c:showBubbleSize val="0"/>
        </c:dLbls>
        <c:gapWidth val="150"/>
        <c:axId val="97763328"/>
        <c:axId val="977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extLst xmlns:c16r2="http://schemas.microsoft.com/office/drawing/2015/06/chart">
            <c:ext xmlns:c16="http://schemas.microsoft.com/office/drawing/2014/chart" uri="{C3380CC4-5D6E-409C-BE32-E72D297353CC}">
              <c16:uniqueId val="{00000001-8F63-43CA-97BD-6A400EB9A623}"/>
            </c:ext>
          </c:extLst>
        </c:ser>
        <c:dLbls>
          <c:showLegendKey val="0"/>
          <c:showVal val="0"/>
          <c:showCatName val="0"/>
          <c:showSerName val="0"/>
          <c:showPercent val="0"/>
          <c:showBubbleSize val="0"/>
        </c:dLbls>
        <c:marker val="1"/>
        <c:smooth val="0"/>
        <c:axId val="97763328"/>
        <c:axId val="97765248"/>
      </c:lineChart>
      <c:dateAx>
        <c:axId val="97763328"/>
        <c:scaling>
          <c:orientation val="minMax"/>
        </c:scaling>
        <c:delete val="1"/>
        <c:axPos val="b"/>
        <c:numFmt formatCode="ge" sourceLinked="1"/>
        <c:majorTickMark val="none"/>
        <c:minorTickMark val="none"/>
        <c:tickLblPos val="none"/>
        <c:crossAx val="97765248"/>
        <c:crosses val="autoZero"/>
        <c:auto val="1"/>
        <c:lblOffset val="100"/>
        <c:baseTimeUnit val="years"/>
      </c:dateAx>
      <c:valAx>
        <c:axId val="977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192.93</c:v>
                </c:pt>
                <c:pt idx="1">
                  <c:v>188.04</c:v>
                </c:pt>
                <c:pt idx="2">
                  <c:v>186.03</c:v>
                </c:pt>
                <c:pt idx="3">
                  <c:v>173.42</c:v>
                </c:pt>
                <c:pt idx="4">
                  <c:v>172.99</c:v>
                </c:pt>
              </c:numCache>
            </c:numRef>
          </c:val>
          <c:extLst xmlns:c16r2="http://schemas.microsoft.com/office/drawing/2015/06/chart">
            <c:ext xmlns:c16="http://schemas.microsoft.com/office/drawing/2014/chart" uri="{C3380CC4-5D6E-409C-BE32-E72D297353CC}">
              <c16:uniqueId val="{00000000-483D-4723-8DC9-0A6901520BAB}"/>
            </c:ext>
          </c:extLst>
        </c:ser>
        <c:dLbls>
          <c:showLegendKey val="0"/>
          <c:showVal val="0"/>
          <c:showCatName val="0"/>
          <c:showSerName val="0"/>
          <c:showPercent val="0"/>
          <c:showBubbleSize val="0"/>
        </c:dLbls>
        <c:gapWidth val="150"/>
        <c:axId val="97792000"/>
        <c:axId val="977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extLst xmlns:c16r2="http://schemas.microsoft.com/office/drawing/2015/06/chart">
            <c:ext xmlns:c16="http://schemas.microsoft.com/office/drawing/2014/chart" uri="{C3380CC4-5D6E-409C-BE32-E72D297353CC}">
              <c16:uniqueId val="{00000001-483D-4723-8DC9-0A6901520BAB}"/>
            </c:ext>
          </c:extLst>
        </c:ser>
        <c:dLbls>
          <c:showLegendKey val="0"/>
          <c:showVal val="0"/>
          <c:showCatName val="0"/>
          <c:showSerName val="0"/>
          <c:showPercent val="0"/>
          <c:showBubbleSize val="0"/>
        </c:dLbls>
        <c:marker val="1"/>
        <c:smooth val="0"/>
        <c:axId val="97792000"/>
        <c:axId val="97793920"/>
      </c:lineChart>
      <c:dateAx>
        <c:axId val="97792000"/>
        <c:scaling>
          <c:orientation val="minMax"/>
        </c:scaling>
        <c:delete val="1"/>
        <c:axPos val="b"/>
        <c:numFmt formatCode="ge" sourceLinked="1"/>
        <c:majorTickMark val="none"/>
        <c:minorTickMark val="none"/>
        <c:tickLblPos val="none"/>
        <c:crossAx val="97793920"/>
        <c:crosses val="autoZero"/>
        <c:auto val="1"/>
        <c:lblOffset val="100"/>
        <c:baseTimeUnit val="years"/>
      </c:dateAx>
      <c:valAx>
        <c:axId val="977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53" sqref="CA5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那覇市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324169</v>
      </c>
      <c r="AJ8" s="56"/>
      <c r="AK8" s="56"/>
      <c r="AL8" s="56"/>
      <c r="AM8" s="56"/>
      <c r="AN8" s="56"/>
      <c r="AO8" s="56"/>
      <c r="AP8" s="57"/>
      <c r="AQ8" s="47">
        <f>データ!R6</f>
        <v>39.57</v>
      </c>
      <c r="AR8" s="47"/>
      <c r="AS8" s="47"/>
      <c r="AT8" s="47"/>
      <c r="AU8" s="47"/>
      <c r="AV8" s="47"/>
      <c r="AW8" s="47"/>
      <c r="AX8" s="47"/>
      <c r="AY8" s="47">
        <f>データ!S6</f>
        <v>8192.2900000000009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85.92</v>
      </c>
      <c r="K10" s="47"/>
      <c r="L10" s="47"/>
      <c r="M10" s="47"/>
      <c r="N10" s="47"/>
      <c r="O10" s="47"/>
      <c r="P10" s="47"/>
      <c r="Q10" s="47"/>
      <c r="R10" s="47">
        <f>データ!O6</f>
        <v>100</v>
      </c>
      <c r="S10" s="47"/>
      <c r="T10" s="47"/>
      <c r="U10" s="47"/>
      <c r="V10" s="47"/>
      <c r="W10" s="47"/>
      <c r="X10" s="47"/>
      <c r="Y10" s="47"/>
      <c r="Z10" s="78">
        <f>データ!P6</f>
        <v>2995</v>
      </c>
      <c r="AA10" s="78"/>
      <c r="AB10" s="78"/>
      <c r="AC10" s="78"/>
      <c r="AD10" s="78"/>
      <c r="AE10" s="78"/>
      <c r="AF10" s="78"/>
      <c r="AG10" s="78"/>
      <c r="AH10" s="2"/>
      <c r="AI10" s="78">
        <f>データ!T6</f>
        <v>323293</v>
      </c>
      <c r="AJ10" s="78"/>
      <c r="AK10" s="78"/>
      <c r="AL10" s="78"/>
      <c r="AM10" s="78"/>
      <c r="AN10" s="78"/>
      <c r="AO10" s="78"/>
      <c r="AP10" s="78"/>
      <c r="AQ10" s="47">
        <f>データ!U6</f>
        <v>39.57</v>
      </c>
      <c r="AR10" s="47"/>
      <c r="AS10" s="47"/>
      <c r="AT10" s="47"/>
      <c r="AU10" s="47"/>
      <c r="AV10" s="47"/>
      <c r="AW10" s="47"/>
      <c r="AX10" s="47"/>
      <c r="AY10" s="47">
        <f>データ!V6</f>
        <v>8170.15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472018</v>
      </c>
      <c r="D6" s="31">
        <f t="shared" si="3"/>
        <v>46</v>
      </c>
      <c r="E6" s="31">
        <f t="shared" si="3"/>
        <v>1</v>
      </c>
      <c r="F6" s="31">
        <f t="shared" si="3"/>
        <v>0</v>
      </c>
      <c r="G6" s="31">
        <f t="shared" si="3"/>
        <v>1</v>
      </c>
      <c r="H6" s="31" t="str">
        <f t="shared" si="3"/>
        <v>沖縄県　那覇市</v>
      </c>
      <c r="I6" s="31" t="str">
        <f t="shared" si="3"/>
        <v>法適用</v>
      </c>
      <c r="J6" s="31" t="str">
        <f t="shared" si="3"/>
        <v>水道事業</v>
      </c>
      <c r="K6" s="31" t="str">
        <f t="shared" si="3"/>
        <v>末端給水事業</v>
      </c>
      <c r="L6" s="31" t="str">
        <f t="shared" si="3"/>
        <v>A1</v>
      </c>
      <c r="M6" s="32" t="str">
        <f t="shared" si="3"/>
        <v>-</v>
      </c>
      <c r="N6" s="32">
        <f t="shared" si="3"/>
        <v>85.92</v>
      </c>
      <c r="O6" s="32">
        <f t="shared" si="3"/>
        <v>100</v>
      </c>
      <c r="P6" s="32">
        <f t="shared" si="3"/>
        <v>2995</v>
      </c>
      <c r="Q6" s="32">
        <f t="shared" si="3"/>
        <v>324169</v>
      </c>
      <c r="R6" s="32">
        <f t="shared" si="3"/>
        <v>39.57</v>
      </c>
      <c r="S6" s="32">
        <f t="shared" si="3"/>
        <v>8192.2900000000009</v>
      </c>
      <c r="T6" s="32">
        <f t="shared" si="3"/>
        <v>323293</v>
      </c>
      <c r="U6" s="32">
        <f t="shared" si="3"/>
        <v>39.57</v>
      </c>
      <c r="V6" s="32">
        <f t="shared" si="3"/>
        <v>8170.15</v>
      </c>
      <c r="W6" s="33">
        <f>IF(W7="",NA(),W7)</f>
        <v>106.26</v>
      </c>
      <c r="X6" s="33">
        <f t="shared" ref="X6:AF6" si="4">IF(X7="",NA(),X7)</f>
        <v>106.75</v>
      </c>
      <c r="Y6" s="33">
        <f t="shared" si="4"/>
        <v>107.7</v>
      </c>
      <c r="Z6" s="33">
        <f t="shared" si="4"/>
        <v>113.51</v>
      </c>
      <c r="AA6" s="33">
        <f t="shared" si="4"/>
        <v>113.09</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1024.52</v>
      </c>
      <c r="AT6" s="33">
        <f t="shared" ref="AT6:BB6" si="6">IF(AT7="",NA(),AT7)</f>
        <v>1058.6500000000001</v>
      </c>
      <c r="AU6" s="33">
        <f t="shared" si="6"/>
        <v>1259.54</v>
      </c>
      <c r="AV6" s="33">
        <f t="shared" si="6"/>
        <v>917.8</v>
      </c>
      <c r="AW6" s="33">
        <f t="shared" si="6"/>
        <v>1058.1099999999999</v>
      </c>
      <c r="AX6" s="33">
        <f t="shared" si="6"/>
        <v>487.15</v>
      </c>
      <c r="AY6" s="33">
        <f t="shared" si="6"/>
        <v>475.07</v>
      </c>
      <c r="AZ6" s="33">
        <f t="shared" si="6"/>
        <v>473.46</v>
      </c>
      <c r="BA6" s="33">
        <f t="shared" si="6"/>
        <v>240.81</v>
      </c>
      <c r="BB6" s="33">
        <f t="shared" si="6"/>
        <v>241.71</v>
      </c>
      <c r="BC6" s="32" t="str">
        <f>IF(BC7="","",IF(BC7="-","【-】","【"&amp;SUBSTITUTE(TEXT(BC7,"#,##0.00"),"-","△")&amp;"】"))</f>
        <v>【262.74】</v>
      </c>
      <c r="BD6" s="33">
        <f>IF(BD7="",NA(),BD7)</f>
        <v>58.34</v>
      </c>
      <c r="BE6" s="33">
        <f t="shared" ref="BE6:BM6" si="7">IF(BE7="",NA(),BE7)</f>
        <v>48.59</v>
      </c>
      <c r="BF6" s="33">
        <f t="shared" si="7"/>
        <v>44.7</v>
      </c>
      <c r="BG6" s="33">
        <f t="shared" si="7"/>
        <v>42.54</v>
      </c>
      <c r="BH6" s="33">
        <f t="shared" si="7"/>
        <v>38.24</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98.75</v>
      </c>
      <c r="BP6" s="33">
        <f t="shared" ref="BP6:BX6" si="8">IF(BP7="",NA(),BP7)</f>
        <v>99.66</v>
      </c>
      <c r="BQ6" s="33">
        <f t="shared" si="8"/>
        <v>101.22</v>
      </c>
      <c r="BR6" s="33">
        <f t="shared" si="8"/>
        <v>106.1</v>
      </c>
      <c r="BS6" s="33">
        <f t="shared" si="8"/>
        <v>106.2</v>
      </c>
      <c r="BT6" s="33">
        <f t="shared" si="8"/>
        <v>100.35</v>
      </c>
      <c r="BU6" s="33">
        <f t="shared" si="8"/>
        <v>100.42</v>
      </c>
      <c r="BV6" s="33">
        <f t="shared" si="8"/>
        <v>100.77</v>
      </c>
      <c r="BW6" s="33">
        <f t="shared" si="8"/>
        <v>107.74</v>
      </c>
      <c r="BX6" s="33">
        <f t="shared" si="8"/>
        <v>108.81</v>
      </c>
      <c r="BY6" s="32" t="str">
        <f>IF(BY7="","",IF(BY7="-","【-】","【"&amp;SUBSTITUTE(TEXT(BY7,"#,##0.00"),"-","△")&amp;"】"))</f>
        <v>【104.99】</v>
      </c>
      <c r="BZ6" s="33">
        <f>IF(BZ7="",NA(),BZ7)</f>
        <v>192.93</v>
      </c>
      <c r="CA6" s="33">
        <f t="shared" ref="CA6:CI6" si="9">IF(CA7="",NA(),CA7)</f>
        <v>188.04</v>
      </c>
      <c r="CB6" s="33">
        <f t="shared" si="9"/>
        <v>186.03</v>
      </c>
      <c r="CC6" s="33">
        <f t="shared" si="9"/>
        <v>173.42</v>
      </c>
      <c r="CD6" s="33">
        <f t="shared" si="9"/>
        <v>172.99</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73.25</v>
      </c>
      <c r="CL6" s="33">
        <f t="shared" ref="CL6:CT6" si="10">IF(CL7="",NA(),CL7)</f>
        <v>73.349999999999994</v>
      </c>
      <c r="CM6" s="33">
        <f t="shared" si="10"/>
        <v>73.69</v>
      </c>
      <c r="CN6" s="33">
        <f t="shared" si="10"/>
        <v>73.760000000000005</v>
      </c>
      <c r="CO6" s="33">
        <f t="shared" si="10"/>
        <v>77.97</v>
      </c>
      <c r="CP6" s="33">
        <f t="shared" si="10"/>
        <v>64.66</v>
      </c>
      <c r="CQ6" s="33">
        <f t="shared" si="10"/>
        <v>64.09</v>
      </c>
      <c r="CR6" s="33">
        <f t="shared" si="10"/>
        <v>63.91</v>
      </c>
      <c r="CS6" s="33">
        <f t="shared" si="10"/>
        <v>63.25</v>
      </c>
      <c r="CT6" s="33">
        <f t="shared" si="10"/>
        <v>63.03</v>
      </c>
      <c r="CU6" s="32" t="str">
        <f>IF(CU7="","",IF(CU7="-","【-】","【"&amp;SUBSTITUTE(TEXT(CU7,"#,##0.00"),"-","△")&amp;"】"))</f>
        <v>【59.76】</v>
      </c>
      <c r="CV6" s="33">
        <f>IF(CV7="",NA(),CV7)</f>
        <v>96.54</v>
      </c>
      <c r="CW6" s="33">
        <f t="shared" ref="CW6:DE6" si="11">IF(CW7="",NA(),CW7)</f>
        <v>96.76</v>
      </c>
      <c r="CX6" s="33">
        <f t="shared" si="11"/>
        <v>96.65</v>
      </c>
      <c r="CY6" s="33">
        <f t="shared" si="11"/>
        <v>95.48</v>
      </c>
      <c r="CZ6" s="33">
        <f t="shared" si="11"/>
        <v>95.53</v>
      </c>
      <c r="DA6" s="33">
        <f t="shared" si="11"/>
        <v>90.63</v>
      </c>
      <c r="DB6" s="33">
        <f t="shared" si="11"/>
        <v>91.19</v>
      </c>
      <c r="DC6" s="33">
        <f t="shared" si="11"/>
        <v>91.45</v>
      </c>
      <c r="DD6" s="33">
        <f t="shared" si="11"/>
        <v>91.07</v>
      </c>
      <c r="DE6" s="33">
        <f t="shared" si="11"/>
        <v>91.21</v>
      </c>
      <c r="DF6" s="32" t="str">
        <f>IF(DF7="","",IF(DF7="-","【-】","【"&amp;SUBSTITUTE(TEXT(DF7,"#,##0.00"),"-","△")&amp;"】"))</f>
        <v>【89.95】</v>
      </c>
      <c r="DG6" s="33">
        <f>IF(DG7="",NA(),DG7)</f>
        <v>38.43</v>
      </c>
      <c r="DH6" s="33">
        <f t="shared" ref="DH6:DP6" si="12">IF(DH7="",NA(),DH7)</f>
        <v>40.26</v>
      </c>
      <c r="DI6" s="33">
        <f t="shared" si="12"/>
        <v>41.88</v>
      </c>
      <c r="DJ6" s="33">
        <f t="shared" si="12"/>
        <v>43.68</v>
      </c>
      <c r="DK6" s="33">
        <f t="shared" si="12"/>
        <v>45.35</v>
      </c>
      <c r="DL6" s="33">
        <f t="shared" si="12"/>
        <v>43.4</v>
      </c>
      <c r="DM6" s="33">
        <f t="shared" si="12"/>
        <v>44.41</v>
      </c>
      <c r="DN6" s="33">
        <f t="shared" si="12"/>
        <v>45.38</v>
      </c>
      <c r="DO6" s="33">
        <f t="shared" si="12"/>
        <v>47.7</v>
      </c>
      <c r="DP6" s="33">
        <f t="shared" si="12"/>
        <v>48.41</v>
      </c>
      <c r="DQ6" s="32" t="str">
        <f>IF(DQ7="","",IF(DQ7="-","【-】","【"&amp;SUBSTITUTE(TEXT(DQ7,"#,##0.00"),"-","△")&amp;"】"))</f>
        <v>【47.18】</v>
      </c>
      <c r="DR6" s="33">
        <f>IF(DR7="",NA(),DR7)</f>
        <v>0.33</v>
      </c>
      <c r="DS6" s="33">
        <f t="shared" ref="DS6:EA6" si="13">IF(DS7="",NA(),DS7)</f>
        <v>0.3</v>
      </c>
      <c r="DT6" s="33">
        <f t="shared" si="13"/>
        <v>1.41</v>
      </c>
      <c r="DU6" s="33">
        <f t="shared" si="13"/>
        <v>1.38</v>
      </c>
      <c r="DV6" s="33">
        <f t="shared" si="13"/>
        <v>1.31</v>
      </c>
      <c r="DW6" s="33">
        <f t="shared" si="13"/>
        <v>10.94</v>
      </c>
      <c r="DX6" s="33">
        <f t="shared" si="13"/>
        <v>12.28</v>
      </c>
      <c r="DY6" s="33">
        <f t="shared" si="13"/>
        <v>13.33</v>
      </c>
      <c r="DZ6" s="33">
        <f t="shared" si="13"/>
        <v>14.54</v>
      </c>
      <c r="EA6" s="33">
        <f t="shared" si="13"/>
        <v>16.16</v>
      </c>
      <c r="EB6" s="32" t="str">
        <f>IF(EB7="","",IF(EB7="-","【-】","【"&amp;SUBSTITUTE(TEXT(EB7,"#,##0.00"),"-","△")&amp;"】"))</f>
        <v>【13.18】</v>
      </c>
      <c r="EC6" s="33">
        <f>IF(EC7="",NA(),EC7)</f>
        <v>0.36</v>
      </c>
      <c r="ED6" s="33">
        <f t="shared" ref="ED6:EL6" si="14">IF(ED7="",NA(),ED7)</f>
        <v>0.16</v>
      </c>
      <c r="EE6" s="33">
        <f t="shared" si="14"/>
        <v>0.36</v>
      </c>
      <c r="EF6" s="33">
        <f t="shared" si="14"/>
        <v>0.32</v>
      </c>
      <c r="EG6" s="33">
        <f t="shared" si="14"/>
        <v>0.38</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472018</v>
      </c>
      <c r="D7" s="35">
        <v>46</v>
      </c>
      <c r="E7" s="35">
        <v>1</v>
      </c>
      <c r="F7" s="35">
        <v>0</v>
      </c>
      <c r="G7" s="35">
        <v>1</v>
      </c>
      <c r="H7" s="35" t="s">
        <v>93</v>
      </c>
      <c r="I7" s="35" t="s">
        <v>94</v>
      </c>
      <c r="J7" s="35" t="s">
        <v>95</v>
      </c>
      <c r="K7" s="35" t="s">
        <v>96</v>
      </c>
      <c r="L7" s="35" t="s">
        <v>97</v>
      </c>
      <c r="M7" s="36" t="s">
        <v>98</v>
      </c>
      <c r="N7" s="36">
        <v>85.92</v>
      </c>
      <c r="O7" s="36">
        <v>100</v>
      </c>
      <c r="P7" s="36">
        <v>2995</v>
      </c>
      <c r="Q7" s="36">
        <v>324169</v>
      </c>
      <c r="R7" s="36">
        <v>39.57</v>
      </c>
      <c r="S7" s="36">
        <v>8192.2900000000009</v>
      </c>
      <c r="T7" s="36">
        <v>323293</v>
      </c>
      <c r="U7" s="36">
        <v>39.57</v>
      </c>
      <c r="V7" s="36">
        <v>8170.15</v>
      </c>
      <c r="W7" s="36">
        <v>106.26</v>
      </c>
      <c r="X7" s="36">
        <v>106.75</v>
      </c>
      <c r="Y7" s="36">
        <v>107.7</v>
      </c>
      <c r="Z7" s="36">
        <v>113.51</v>
      </c>
      <c r="AA7" s="36">
        <v>113.09</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1024.52</v>
      </c>
      <c r="AT7" s="36">
        <v>1058.6500000000001</v>
      </c>
      <c r="AU7" s="36">
        <v>1259.54</v>
      </c>
      <c r="AV7" s="36">
        <v>917.8</v>
      </c>
      <c r="AW7" s="36">
        <v>1058.1099999999999</v>
      </c>
      <c r="AX7" s="36">
        <v>487.15</v>
      </c>
      <c r="AY7" s="36">
        <v>475.07</v>
      </c>
      <c r="AZ7" s="36">
        <v>473.46</v>
      </c>
      <c r="BA7" s="36">
        <v>240.81</v>
      </c>
      <c r="BB7" s="36">
        <v>241.71</v>
      </c>
      <c r="BC7" s="36">
        <v>262.74</v>
      </c>
      <c r="BD7" s="36">
        <v>58.34</v>
      </c>
      <c r="BE7" s="36">
        <v>48.59</v>
      </c>
      <c r="BF7" s="36">
        <v>44.7</v>
      </c>
      <c r="BG7" s="36">
        <v>42.54</v>
      </c>
      <c r="BH7" s="36">
        <v>38.24</v>
      </c>
      <c r="BI7" s="36">
        <v>304.97000000000003</v>
      </c>
      <c r="BJ7" s="36">
        <v>296.5</v>
      </c>
      <c r="BK7" s="36">
        <v>285.77</v>
      </c>
      <c r="BL7" s="36">
        <v>283.10000000000002</v>
      </c>
      <c r="BM7" s="36">
        <v>274.14</v>
      </c>
      <c r="BN7" s="36">
        <v>276.38</v>
      </c>
      <c r="BO7" s="36">
        <v>98.75</v>
      </c>
      <c r="BP7" s="36">
        <v>99.66</v>
      </c>
      <c r="BQ7" s="36">
        <v>101.22</v>
      </c>
      <c r="BR7" s="36">
        <v>106.1</v>
      </c>
      <c r="BS7" s="36">
        <v>106.2</v>
      </c>
      <c r="BT7" s="36">
        <v>100.35</v>
      </c>
      <c r="BU7" s="36">
        <v>100.42</v>
      </c>
      <c r="BV7" s="36">
        <v>100.77</v>
      </c>
      <c r="BW7" s="36">
        <v>107.74</v>
      </c>
      <c r="BX7" s="36">
        <v>108.81</v>
      </c>
      <c r="BY7" s="36">
        <v>104.99</v>
      </c>
      <c r="BZ7" s="36">
        <v>192.93</v>
      </c>
      <c r="CA7" s="36">
        <v>188.04</v>
      </c>
      <c r="CB7" s="36">
        <v>186.03</v>
      </c>
      <c r="CC7" s="36">
        <v>173.42</v>
      </c>
      <c r="CD7" s="36">
        <v>172.99</v>
      </c>
      <c r="CE7" s="36">
        <v>166.95</v>
      </c>
      <c r="CF7" s="36">
        <v>166.61</v>
      </c>
      <c r="CG7" s="36">
        <v>165.74</v>
      </c>
      <c r="CH7" s="36">
        <v>154.33000000000001</v>
      </c>
      <c r="CI7" s="36">
        <v>152.94999999999999</v>
      </c>
      <c r="CJ7" s="36">
        <v>163.72</v>
      </c>
      <c r="CK7" s="36">
        <v>73.25</v>
      </c>
      <c r="CL7" s="36">
        <v>73.349999999999994</v>
      </c>
      <c r="CM7" s="36">
        <v>73.69</v>
      </c>
      <c r="CN7" s="36">
        <v>73.760000000000005</v>
      </c>
      <c r="CO7" s="36">
        <v>77.97</v>
      </c>
      <c r="CP7" s="36">
        <v>64.66</v>
      </c>
      <c r="CQ7" s="36">
        <v>64.09</v>
      </c>
      <c r="CR7" s="36">
        <v>63.91</v>
      </c>
      <c r="CS7" s="36">
        <v>63.25</v>
      </c>
      <c r="CT7" s="36">
        <v>63.03</v>
      </c>
      <c r="CU7" s="36">
        <v>59.76</v>
      </c>
      <c r="CV7" s="36">
        <v>96.54</v>
      </c>
      <c r="CW7" s="36">
        <v>96.76</v>
      </c>
      <c r="CX7" s="36">
        <v>96.65</v>
      </c>
      <c r="CY7" s="36">
        <v>95.48</v>
      </c>
      <c r="CZ7" s="36">
        <v>95.53</v>
      </c>
      <c r="DA7" s="36">
        <v>90.63</v>
      </c>
      <c r="DB7" s="36">
        <v>91.19</v>
      </c>
      <c r="DC7" s="36">
        <v>91.45</v>
      </c>
      <c r="DD7" s="36">
        <v>91.07</v>
      </c>
      <c r="DE7" s="36">
        <v>91.21</v>
      </c>
      <c r="DF7" s="36">
        <v>89.95</v>
      </c>
      <c r="DG7" s="36">
        <v>38.43</v>
      </c>
      <c r="DH7" s="36">
        <v>40.26</v>
      </c>
      <c r="DI7" s="36">
        <v>41.88</v>
      </c>
      <c r="DJ7" s="36">
        <v>43.68</v>
      </c>
      <c r="DK7" s="36">
        <v>45.35</v>
      </c>
      <c r="DL7" s="36">
        <v>43.4</v>
      </c>
      <c r="DM7" s="36">
        <v>44.41</v>
      </c>
      <c r="DN7" s="36">
        <v>45.38</v>
      </c>
      <c r="DO7" s="36">
        <v>47.7</v>
      </c>
      <c r="DP7" s="36">
        <v>48.41</v>
      </c>
      <c r="DQ7" s="36">
        <v>47.18</v>
      </c>
      <c r="DR7" s="36">
        <v>0.33</v>
      </c>
      <c r="DS7" s="36">
        <v>0.3</v>
      </c>
      <c r="DT7" s="36">
        <v>1.41</v>
      </c>
      <c r="DU7" s="36">
        <v>1.38</v>
      </c>
      <c r="DV7" s="36">
        <v>1.31</v>
      </c>
      <c r="DW7" s="36">
        <v>10.94</v>
      </c>
      <c r="DX7" s="36">
        <v>12.28</v>
      </c>
      <c r="DY7" s="36">
        <v>13.33</v>
      </c>
      <c r="DZ7" s="36">
        <v>14.54</v>
      </c>
      <c r="EA7" s="36">
        <v>16.16</v>
      </c>
      <c r="EB7" s="36">
        <v>13.18</v>
      </c>
      <c r="EC7" s="36">
        <v>0.36</v>
      </c>
      <c r="ED7" s="36">
        <v>0.16</v>
      </c>
      <c r="EE7" s="36">
        <v>0.36</v>
      </c>
      <c r="EF7" s="36">
        <v>0.32</v>
      </c>
      <c r="EG7" s="36">
        <v>0.38</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2017-02-09T01:38:57Z</cp:lastPrinted>
  <dcterms:created xsi:type="dcterms:W3CDTF">2017-02-01T08:51:40Z</dcterms:created>
  <dcterms:modified xsi:type="dcterms:W3CDTF">2017-02-21T05:31:41Z</dcterms:modified>
  <cp:category/>
</cp:coreProperties>
</file>