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\\NFSVNAS01\share\土木建築部\用地課\20220112新フォルダ\01 用地対策班\01 用地補償関係（共用）\03-2 各種要領\R6\01建物移転算定要領（R7.4適用）\02改正\"/>
    </mc:Choice>
  </mc:AlternateContent>
  <xr:revisionPtr revIDLastSave="0" documentId="13_ncr:1_{71F0DBDC-DFD3-4FE1-84B0-E736E84B707D}" xr6:coauthVersionLast="47" xr6:coauthVersionMax="47" xr10:uidLastSave="{00000000-0000-0000-0000-000000000000}"/>
  <bookViews>
    <workbookView xWindow="28680" yWindow="-10215" windowWidth="29040" windowHeight="15720" firstSheet="1" activeTab="1" xr2:uid="{00000000-000D-0000-FFFF-FFFF00000000}"/>
  </bookViews>
  <sheets>
    <sheet name="Sheet1" sheetId="1" state="hidden" r:id="rId1"/>
    <sheet name="様式第１号" sheetId="2" r:id="rId2"/>
    <sheet name="様式第２号" sheetId="3" r:id="rId3"/>
    <sheet name="様式第３号" sheetId="5" r:id="rId4"/>
    <sheet name="様式第４号" sheetId="6" r:id="rId5"/>
    <sheet name="様式第５号" sheetId="4" r:id="rId6"/>
  </sheets>
  <definedNames>
    <definedName name="__123Graph_C" hidden="1">#REF!</definedName>
    <definedName name="__no1" hidden="1">#REF!</definedName>
    <definedName name="_Fill" hidden="1">#REF!</definedName>
    <definedName name="_Key1" hidden="1">#REF!</definedName>
    <definedName name="_no1" hidden="1">#REF!</definedName>
    <definedName name="_Order1" hidden="1">1</definedName>
    <definedName name="_Sort" hidden="1">#REF!</definedName>
    <definedName name="A" hidden="1">#REF!</definedName>
    <definedName name="SPIN1_Select">[0]!SPIN1_Select</definedName>
    <definedName name="SPIN10_Select">[0]!SPIN10_Select</definedName>
    <definedName name="SPIN2_Select">[0]!SPIN2_Select</definedName>
    <definedName name="SPIN3">[0]!SPIN3</definedName>
    <definedName name="SPIN3_Select">[0]!SPIN3_Select</definedName>
    <definedName name="spin3a_select">[0]!spin3a_select</definedName>
    <definedName name="SPIN4_Select">[0]!SPIN4_Select</definedName>
    <definedName name="spin4a_select">[0]!spin4a_select</definedName>
    <definedName name="SPIN5_Select">[0]!SPIN5_Select</definedName>
    <definedName name="spin5a_select">[0]!spin5a_select</definedName>
    <definedName name="SPIN6_Select">[0]!SPIN6_Select</definedName>
    <definedName name="spin6a_select">[0]!spin6a_select</definedName>
    <definedName name="SPIN7_Select">[0]!SPIN7_Select</definedName>
    <definedName name="spin7a_select">[0]!spin7a_select</definedName>
    <definedName name="SPIN8_Select">[0]!SPIN8_Select</definedName>
    <definedName name="spin8a_select">[0]!spin8a_select</definedName>
    <definedName name="SPIN9_Select">[0]!SPIN9_Select</definedName>
    <definedName name="spin9a_select">[0]!spin9a_select</definedName>
    <definedName name="yt" hidden="1">#REF!</definedName>
    <definedName name="ﾘｽﾄ1">#REF!</definedName>
    <definedName name="ﾘｽﾄ10">#REF!</definedName>
    <definedName name="ﾘｽﾄ10.1">#REF!</definedName>
    <definedName name="ﾘｽﾄ10.2">#REF!</definedName>
    <definedName name="ﾘｽﾄ11">#REF!</definedName>
    <definedName name="ﾘｽﾄ12">#REF!</definedName>
    <definedName name="ﾘｽﾄ13">#REF!</definedName>
    <definedName name="ﾘｽﾄ14">#REF!</definedName>
    <definedName name="ﾘｽﾄ15">#REF!</definedName>
    <definedName name="ﾘｽﾄ16">#REF!</definedName>
    <definedName name="ﾘｽﾄ17">#REF!</definedName>
    <definedName name="ﾘｽﾄ18">#REF!</definedName>
    <definedName name="ﾘｽﾄ19">#REF!</definedName>
    <definedName name="ﾘｽﾄ2">#REF!</definedName>
    <definedName name="ﾘｽﾄ20">#REF!</definedName>
    <definedName name="ﾘｽﾄ21">#REF!</definedName>
    <definedName name="ﾘｽﾄ22">#REF!</definedName>
    <definedName name="ﾘｽﾄ23">#REF!</definedName>
    <definedName name="ﾘｽﾄ24">#REF!</definedName>
    <definedName name="ﾘｽﾄ25">#REF!</definedName>
    <definedName name="ﾘｽﾄ25.1">#REF!</definedName>
    <definedName name="ﾘｽﾄ26">#REF!</definedName>
    <definedName name="ﾘｽﾄ27">#REF!</definedName>
    <definedName name="ﾘｽﾄ28">#REF!</definedName>
    <definedName name="ﾘｽﾄ29">#REF!</definedName>
    <definedName name="ﾘｽﾄ3">#REF!</definedName>
    <definedName name="ﾘｽﾄ30">#REF!</definedName>
    <definedName name="ﾘｽﾄ31">#REF!</definedName>
    <definedName name="ﾘｽﾄ32">#REF!</definedName>
    <definedName name="ﾘｽﾄ33">#REF!</definedName>
    <definedName name="ﾘｽﾄ34">#REF!</definedName>
    <definedName name="ﾘｽﾄ35">#REF!</definedName>
    <definedName name="ﾘｽﾄ4">#REF!</definedName>
    <definedName name="ﾘｽﾄ5">#REF!</definedName>
    <definedName name="ﾘｽﾄ6">#REF!</definedName>
    <definedName name="ﾘｽﾄ7">#REF!</definedName>
    <definedName name="ﾘｽﾄ8">#REF!</definedName>
    <definedName name="ﾘｽﾄ9">#REF!</definedName>
    <definedName name="建物1">#REF!</definedName>
    <definedName name="諸経費表1">#REF!</definedName>
    <definedName name="諸経費表2">#REF!</definedName>
    <definedName name="諸費用2" hidden="1">#REF!</definedName>
    <definedName name="単価12">#REF!</definedName>
    <definedName name="単価13">#REF!</definedName>
    <definedName name="単価16">#REF!</definedName>
    <definedName name="単価16.1">#REF!</definedName>
    <definedName name="単価17">#REF!</definedName>
    <definedName name="単価18">#REF!</definedName>
    <definedName name="単価19.1">#REF!</definedName>
    <definedName name="単価2">#REF!</definedName>
    <definedName name="単価2.1">#REF!</definedName>
    <definedName name="単価20">#REF!</definedName>
    <definedName name="単価21">#REF!</definedName>
    <definedName name="単価25">#REF!</definedName>
    <definedName name="単価26">#REF!</definedName>
    <definedName name="単価28">#REF!</definedName>
    <definedName name="単価29">#REF!</definedName>
    <definedName name="単価32">#REF!</definedName>
    <definedName name="単価7">#REF!</definedName>
    <definedName name="単価8">#REF!</definedName>
    <definedName name="単価9">#REF!</definedName>
    <definedName name="年利率">#REF!</definedName>
    <definedName name="表1">#REF!</definedName>
    <definedName name="表11">#REF!</definedName>
    <definedName name="表3">#REF!</definedName>
    <definedName name="表4">#REF!</definedName>
    <definedName name="表6.1">#REF!</definedName>
    <definedName name="表7">#REF!</definedName>
    <definedName name="表7.1">#REF!</definedName>
    <definedName name="表7.2">#REF!</definedName>
    <definedName name="補償項目">#REF!</definedName>
    <definedName name="補正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" l="1"/>
  <c r="K16" i="1"/>
  <c r="K18" i="1"/>
  <c r="K19" i="1" s="1"/>
  <c r="K20" i="1"/>
  <c r="K21" i="1"/>
  <c r="K22" i="1"/>
  <c r="K23" i="1"/>
  <c r="K34" i="1" s="1"/>
  <c r="K25" i="1"/>
  <c r="K26" i="1" s="1"/>
  <c r="K27" i="1"/>
  <c r="K29" i="1" s="1"/>
  <c r="K30" i="1"/>
  <c r="K31" i="1"/>
  <c r="K33" i="1"/>
  <c r="K37" i="1" s="1"/>
  <c r="K35" i="1"/>
  <c r="K36" i="1" s="1"/>
  <c r="K39" i="1"/>
  <c r="K42" i="1" s="1"/>
  <c r="K43" i="1"/>
  <c r="K44" i="1"/>
  <c r="K45" i="1" s="1"/>
  <c r="K46" i="1"/>
  <c r="K47" i="1"/>
  <c r="K49" i="1"/>
  <c r="K50" i="1"/>
  <c r="K52" i="1"/>
  <c r="K55" i="1"/>
  <c r="J55" i="1"/>
  <c r="I55" i="1"/>
  <c r="L54" i="1"/>
  <c r="L53" i="1"/>
  <c r="J52" i="1"/>
  <c r="I52" i="1"/>
  <c r="J50" i="1"/>
  <c r="I50" i="1"/>
  <c r="J49" i="1"/>
  <c r="I49" i="1"/>
  <c r="L48" i="1"/>
  <c r="J47" i="1"/>
  <c r="I47" i="1"/>
  <c r="J46" i="1"/>
  <c r="I46" i="1"/>
  <c r="J44" i="1"/>
  <c r="J45" i="1" s="1"/>
  <c r="I44" i="1"/>
  <c r="I45" i="1" s="1"/>
  <c r="J43" i="1"/>
  <c r="I43" i="1"/>
  <c r="L41" i="1"/>
  <c r="L40" i="1"/>
  <c r="J39" i="1"/>
  <c r="J42" i="1" s="1"/>
  <c r="I39" i="1"/>
  <c r="J35" i="1"/>
  <c r="J36" i="1" s="1"/>
  <c r="I35" i="1"/>
  <c r="I36" i="1" s="1"/>
  <c r="J33" i="1"/>
  <c r="J37" i="1" s="1"/>
  <c r="I33" i="1"/>
  <c r="L32" i="1"/>
  <c r="J31" i="1"/>
  <c r="I31" i="1"/>
  <c r="J30" i="1"/>
  <c r="I30" i="1"/>
  <c r="G30" i="1"/>
  <c r="L28" i="1"/>
  <c r="J27" i="1"/>
  <c r="J29" i="1" s="1"/>
  <c r="I27" i="1"/>
  <c r="I29" i="1" s="1"/>
  <c r="J25" i="1"/>
  <c r="J26" i="1" s="1"/>
  <c r="I25" i="1"/>
  <c r="I26" i="1" s="1"/>
  <c r="L24" i="1"/>
  <c r="J23" i="1"/>
  <c r="J34" i="1" s="1"/>
  <c r="I23" i="1"/>
  <c r="J22" i="1"/>
  <c r="I22" i="1"/>
  <c r="H22" i="1"/>
  <c r="H31" i="1" s="1"/>
  <c r="J21" i="1"/>
  <c r="I21" i="1"/>
  <c r="H21" i="1"/>
  <c r="H30" i="1" s="1"/>
  <c r="J20" i="1"/>
  <c r="I20" i="1"/>
  <c r="J18" i="1"/>
  <c r="J19" i="1" s="1"/>
  <c r="I19" i="1"/>
  <c r="L17" i="1"/>
  <c r="J16" i="1"/>
  <c r="I16" i="1"/>
  <c r="L51" i="1" l="1"/>
  <c r="L20" i="1"/>
  <c r="L43" i="1"/>
  <c r="L50" i="1"/>
  <c r="L33" i="1"/>
  <c r="L52" i="1"/>
  <c r="L55" i="1"/>
  <c r="L39" i="1"/>
  <c r="L23" i="1"/>
  <c r="L49" i="1"/>
  <c r="L47" i="1"/>
  <c r="L36" i="1"/>
  <c r="L29" i="1"/>
  <c r="L45" i="1"/>
  <c r="I42" i="1"/>
  <c r="L42" i="1" s="1"/>
  <c r="I37" i="1"/>
  <c r="L37" i="1" s="1"/>
  <c r="I34" i="1"/>
  <c r="L34" i="1" l="1"/>
  <c r="L3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5AA0B24-A018-4620-B679-2B99868E5626}" keepAlive="1" name="クエリ - Page002" description="ブック内の 'Page002' クエリへの接続です。" type="5" refreshedVersion="0" background="1">
    <dbPr connection="Provider=Microsoft.Mashup.OleDb.1;Data Source=$Workbook$;Location=Page002;Extended Properties=&quot;&quot;" command="SELECT * FROM [Page002]"/>
  </connection>
</connections>
</file>

<file path=xl/sharedStrings.xml><?xml version="1.0" encoding="utf-8"?>
<sst xmlns="http://schemas.openxmlformats.org/spreadsheetml/2006/main" count="619" uniqueCount="240">
  <si>
    <t>様式第１号</t>
    <rPh sb="0" eb="2">
      <t>ヨウシキ</t>
    </rPh>
    <rPh sb="2" eb="3">
      <t>ダイ</t>
    </rPh>
    <rPh sb="4" eb="5">
      <t>ゴウ</t>
    </rPh>
    <phoneticPr fontId="3"/>
  </si>
  <si>
    <t>所　　　在　　　地</t>
    <rPh sb="0" eb="1">
      <t>ショ</t>
    </rPh>
    <rPh sb="4" eb="5">
      <t>ザイ</t>
    </rPh>
    <rPh sb="8" eb="9">
      <t>チ</t>
    </rPh>
    <phoneticPr fontId="3"/>
  </si>
  <si>
    <t>算　定　者</t>
    <rPh sb="0" eb="1">
      <t>サン</t>
    </rPh>
    <rPh sb="2" eb="3">
      <t>サダム</t>
    </rPh>
    <rPh sb="4" eb="5">
      <t>シャ</t>
    </rPh>
    <phoneticPr fontId="3"/>
  </si>
  <si>
    <t>整　　理　　番　　号</t>
    <rPh sb="0" eb="1">
      <t>ヒトシ</t>
    </rPh>
    <rPh sb="3" eb="4">
      <t>リ</t>
    </rPh>
    <rPh sb="6" eb="7">
      <t>バン</t>
    </rPh>
    <rPh sb="9" eb="10">
      <t>ゴウ</t>
    </rPh>
    <phoneticPr fontId="3"/>
  </si>
  <si>
    <t>所有者の氏名又は名称</t>
    <rPh sb="0" eb="3">
      <t>ショユウシャ</t>
    </rPh>
    <rPh sb="4" eb="6">
      <t>シメイ</t>
    </rPh>
    <rPh sb="6" eb="7">
      <t>マタ</t>
    </rPh>
    <rPh sb="8" eb="10">
      <t>メイショウ</t>
    </rPh>
    <phoneticPr fontId="3"/>
  </si>
  <si>
    <t>算定年月日</t>
    <rPh sb="0" eb="2">
      <t>サンテイ</t>
    </rPh>
    <rPh sb="2" eb="4">
      <t>ネンゲツ</t>
    </rPh>
    <rPh sb="4" eb="5">
      <t>ニチ</t>
    </rPh>
    <phoneticPr fontId="3"/>
  </si>
  <si>
    <t>消費税等相当額補償の要否</t>
    <rPh sb="0" eb="3">
      <t>ショウヒゼイ</t>
    </rPh>
    <rPh sb="3" eb="4">
      <t>トウ</t>
    </rPh>
    <rPh sb="4" eb="7">
      <t>ソウトウガク</t>
    </rPh>
    <rPh sb="7" eb="9">
      <t>ホショウ</t>
    </rPh>
    <rPh sb="10" eb="12">
      <t>ヨウヒ</t>
    </rPh>
    <phoneticPr fontId="3"/>
  </si>
  <si>
    <t>所　有　者　住　所</t>
    <rPh sb="0" eb="1">
      <t>ショ</t>
    </rPh>
    <rPh sb="2" eb="3">
      <t>ユウ</t>
    </rPh>
    <rPh sb="4" eb="5">
      <t>シャ</t>
    </rPh>
    <rPh sb="6" eb="7">
      <t>ジュウ</t>
    </rPh>
    <rPh sb="8" eb="9">
      <t>ショ</t>
    </rPh>
    <phoneticPr fontId="3"/>
  </si>
  <si>
    <t>採 用 単 価</t>
    <rPh sb="0" eb="1">
      <t>サイ</t>
    </rPh>
    <rPh sb="2" eb="3">
      <t>ヨウ</t>
    </rPh>
    <rPh sb="4" eb="5">
      <t>タン</t>
    </rPh>
    <rPh sb="6" eb="7">
      <t>アタイ</t>
    </rPh>
    <phoneticPr fontId="3"/>
  </si>
  <si>
    <t>増築の有無（木造・同種構造）</t>
    <rPh sb="0" eb="2">
      <t>ゾウチク</t>
    </rPh>
    <rPh sb="3" eb="5">
      <t>ウム</t>
    </rPh>
    <rPh sb="6" eb="8">
      <t>モクゾウ</t>
    </rPh>
    <rPh sb="9" eb="11">
      <t>ドウシュ</t>
    </rPh>
    <rPh sb="11" eb="13">
      <t>コウゾウ</t>
    </rPh>
    <phoneticPr fontId="3"/>
  </si>
  <si>
    <t>　有 （　　　　　　 棟）　・　無</t>
    <rPh sb="1" eb="2">
      <t>ア</t>
    </rPh>
    <rPh sb="11" eb="12">
      <t>トウ</t>
    </rPh>
    <rPh sb="16" eb="17">
      <t>ム</t>
    </rPh>
    <phoneticPr fontId="3"/>
  </si>
  <si>
    <t>区分</t>
    <rPh sb="0" eb="2">
      <t>クブン</t>
    </rPh>
    <phoneticPr fontId="3"/>
  </si>
  <si>
    <t>内　　　　容</t>
    <rPh sb="0" eb="1">
      <t>ウチ</t>
    </rPh>
    <rPh sb="5" eb="6">
      <t>カタチ</t>
    </rPh>
    <phoneticPr fontId="3"/>
  </si>
  <si>
    <t>番号</t>
    <rPh sb="0" eb="2">
      <t>バンゴウ</t>
    </rPh>
    <phoneticPr fontId="3"/>
  </si>
  <si>
    <t>計　　　算　　　式</t>
    <rPh sb="0" eb="1">
      <t>ケイ</t>
    </rPh>
    <rPh sb="4" eb="5">
      <t>ザン</t>
    </rPh>
    <rPh sb="8" eb="9">
      <t>シキ</t>
    </rPh>
    <phoneticPr fontId="3"/>
  </si>
  <si>
    <t>合　計</t>
    <rPh sb="0" eb="1">
      <t>ゴウ</t>
    </rPh>
    <rPh sb="2" eb="3">
      <t>ケイ</t>
    </rPh>
    <phoneticPr fontId="3"/>
  </si>
  <si>
    <t>備　考</t>
    <rPh sb="0" eb="1">
      <t>ソナエ</t>
    </rPh>
    <rPh sb="2" eb="3">
      <t>コウ</t>
    </rPh>
    <phoneticPr fontId="3"/>
  </si>
  <si>
    <t>基本事項</t>
    <rPh sb="0" eb="2">
      <t>キホン</t>
    </rPh>
    <rPh sb="2" eb="4">
      <t>ジコウ</t>
    </rPh>
    <phoneticPr fontId="3"/>
  </si>
  <si>
    <t>　構造</t>
    <rPh sb="1" eb="3">
      <t>コウゾウ</t>
    </rPh>
    <phoneticPr fontId="3"/>
  </si>
  <si>
    <t>　用途</t>
    <phoneticPr fontId="4"/>
  </si>
  <si>
    <t>　工法</t>
    <rPh sb="1" eb="3">
      <t>コウホウ</t>
    </rPh>
    <phoneticPr fontId="4"/>
  </si>
  <si>
    <t>　延床面積</t>
    <rPh sb="1" eb="2">
      <t>ノ</t>
    </rPh>
    <rPh sb="2" eb="3">
      <t>ユカ</t>
    </rPh>
    <rPh sb="3" eb="5">
      <t>メンセキ</t>
    </rPh>
    <phoneticPr fontId="3"/>
  </si>
  <si>
    <t>　建築面積</t>
    <rPh sb="1" eb="3">
      <t>ケンチク</t>
    </rPh>
    <rPh sb="3" eb="5">
      <t>メンセキ</t>
    </rPh>
    <phoneticPr fontId="3"/>
  </si>
  <si>
    <t>　建築年月</t>
    <rPh sb="1" eb="3">
      <t>ケンチク</t>
    </rPh>
    <rPh sb="3" eb="4">
      <t>ネン</t>
    </rPh>
    <rPh sb="4" eb="5">
      <t>ガツ</t>
    </rPh>
    <phoneticPr fontId="3"/>
  </si>
  <si>
    <t>　標準耐用年数</t>
    <rPh sb="1" eb="3">
      <t>ヒョウジュン</t>
    </rPh>
    <rPh sb="3" eb="5">
      <t>タイヨウ</t>
    </rPh>
    <rPh sb="5" eb="7">
      <t>ネンスウ</t>
    </rPh>
    <phoneticPr fontId="3"/>
  </si>
  <si>
    <t>　経過年数</t>
    <rPh sb="1" eb="3">
      <t>ケイカ</t>
    </rPh>
    <rPh sb="3" eb="5">
      <t>ネンスウ</t>
    </rPh>
    <phoneticPr fontId="3"/>
  </si>
  <si>
    <t>工　事　費　等</t>
    <rPh sb="0" eb="1">
      <t>コウ</t>
    </rPh>
    <rPh sb="2" eb="3">
      <t>コト</t>
    </rPh>
    <rPh sb="4" eb="5">
      <t>ヒ</t>
    </rPh>
    <rPh sb="6" eb="7">
      <t>ナド</t>
    </rPh>
    <phoneticPr fontId="3"/>
  </si>
  <si>
    <t>建　築</t>
    <rPh sb="0" eb="1">
      <t>ケン</t>
    </rPh>
    <rPh sb="2" eb="3">
      <t>チク</t>
    </rPh>
    <phoneticPr fontId="3"/>
  </si>
  <si>
    <t>　直接工事費</t>
    <rPh sb="1" eb="3">
      <t>チョクセツ</t>
    </rPh>
    <rPh sb="3" eb="6">
      <t>コウジヒ</t>
    </rPh>
    <phoneticPr fontId="3"/>
  </si>
  <si>
    <t>　工事費（設備工事を含む）</t>
    <rPh sb="1" eb="4">
      <t>コウジヒ</t>
    </rPh>
    <rPh sb="5" eb="7">
      <t>セツビ</t>
    </rPh>
    <rPh sb="7" eb="9">
      <t>コウジ</t>
    </rPh>
    <rPh sb="10" eb="11">
      <t>フク</t>
    </rPh>
    <phoneticPr fontId="3"/>
  </si>
  <si>
    <t>　共通仮設費</t>
    <rPh sb="1" eb="3">
      <t>キョウツウ</t>
    </rPh>
    <rPh sb="3" eb="4">
      <t>カリ</t>
    </rPh>
    <rPh sb="4" eb="5">
      <t>セツ</t>
    </rPh>
    <rPh sb="5" eb="6">
      <t>ヒ</t>
    </rPh>
    <phoneticPr fontId="3"/>
  </si>
  <si>
    <t>　(7)×(木造：3%、非木造：(7)に対応する率（移転先ごとの建築直接工事費の合計額）</t>
    <rPh sb="6" eb="8">
      <t>モクゾウ</t>
    </rPh>
    <phoneticPr fontId="3"/>
  </si>
  <si>
    <t>100円未満切り捨て</t>
    <rPh sb="3" eb="4">
      <t>エン</t>
    </rPh>
    <rPh sb="4" eb="6">
      <t>ミマン</t>
    </rPh>
    <rPh sb="6" eb="7">
      <t>キ</t>
    </rPh>
    <rPh sb="8" eb="9">
      <t>ス</t>
    </rPh>
    <phoneticPr fontId="3"/>
  </si>
  <si>
    <t>　純工事費</t>
    <rPh sb="1" eb="2">
      <t>ジュン</t>
    </rPh>
    <rPh sb="2" eb="5">
      <t>コウジヒ</t>
    </rPh>
    <phoneticPr fontId="3"/>
  </si>
  <si>
    <t>　(7)＋(8)</t>
    <phoneticPr fontId="3"/>
  </si>
  <si>
    <t>　諸経費</t>
    <rPh sb="1" eb="4">
      <t>ショケイヒ</t>
    </rPh>
    <phoneticPr fontId="3"/>
  </si>
  <si>
    <t>　(9)×（(9)＋(16)に対応する率（一発注単位）)</t>
    <rPh sb="15" eb="17">
      <t>タイオウ</t>
    </rPh>
    <rPh sb="19" eb="20">
      <t>リツ</t>
    </rPh>
    <rPh sb="21" eb="22">
      <t>イチ</t>
    </rPh>
    <rPh sb="22" eb="24">
      <t>ハッチュウ</t>
    </rPh>
    <rPh sb="24" eb="26">
      <t>タンイ</t>
    </rPh>
    <phoneticPr fontId="3"/>
  </si>
  <si>
    <t>　建築工事費（推定再建築費）</t>
    <rPh sb="1" eb="3">
      <t>ケンチク</t>
    </rPh>
    <rPh sb="3" eb="6">
      <t>コウジヒ</t>
    </rPh>
    <rPh sb="7" eb="9">
      <t>スイテイ</t>
    </rPh>
    <rPh sb="9" eb="12">
      <t>サイケンチク</t>
    </rPh>
    <rPh sb="12" eb="13">
      <t>ヒ</t>
    </rPh>
    <phoneticPr fontId="3"/>
  </si>
  <si>
    <t>　(9)＋(10)</t>
    <phoneticPr fontId="3"/>
  </si>
  <si>
    <t>解　体</t>
    <rPh sb="0" eb="1">
      <t>カイ</t>
    </rPh>
    <rPh sb="2" eb="3">
      <t>カラダ</t>
    </rPh>
    <phoneticPr fontId="3"/>
  </si>
  <si>
    <t>　工事費</t>
    <rPh sb="1" eb="4">
      <t>コウジヒ</t>
    </rPh>
    <phoneticPr fontId="3"/>
  </si>
  <si>
    <t>　(12)×(木造：3%、非木造：(12)に対応する率（解体直接工事費の合計額）)</t>
    <rPh sb="28" eb="30">
      <t>カイタイ</t>
    </rPh>
    <rPh sb="30" eb="32">
      <t>チョクセツ</t>
    </rPh>
    <rPh sb="32" eb="35">
      <t>コウジヒ</t>
    </rPh>
    <rPh sb="36" eb="39">
      <t>ゴウケイガク</t>
    </rPh>
    <phoneticPr fontId="3"/>
  </si>
  <si>
    <t>　建築の共通仮設を解体で共用できる場合は不要</t>
    <rPh sb="1" eb="3">
      <t>ケンチク</t>
    </rPh>
    <rPh sb="4" eb="6">
      <t>キョウツウ</t>
    </rPh>
    <rPh sb="6" eb="8">
      <t>カセツ</t>
    </rPh>
    <rPh sb="9" eb="11">
      <t>カイタイ</t>
    </rPh>
    <rPh sb="12" eb="14">
      <t>キョウヨウ</t>
    </rPh>
    <rPh sb="17" eb="19">
      <t>バアイ</t>
    </rPh>
    <rPh sb="20" eb="22">
      <t>フヨウ</t>
    </rPh>
    <phoneticPr fontId="3"/>
  </si>
  <si>
    <t>　(12)＋(13)</t>
    <phoneticPr fontId="3"/>
  </si>
  <si>
    <t>　廃材運搬費</t>
    <rPh sb="1" eb="3">
      <t>ハイザイ</t>
    </rPh>
    <rPh sb="3" eb="6">
      <t>ウンパンヒ</t>
    </rPh>
    <phoneticPr fontId="3"/>
  </si>
  <si>
    <t>小　　　　計</t>
    <rPh sb="0" eb="1">
      <t>ショウ</t>
    </rPh>
    <rPh sb="5" eb="6">
      <t>ケイ</t>
    </rPh>
    <phoneticPr fontId="3"/>
  </si>
  <si>
    <t>　(14)＋(15)</t>
    <phoneticPr fontId="3"/>
  </si>
  <si>
    <t>　(16)×（(9)＋(16)に対応する率（一発注単位））</t>
    <rPh sb="16" eb="18">
      <t>タイオウ</t>
    </rPh>
    <rPh sb="20" eb="21">
      <t>リツ</t>
    </rPh>
    <rPh sb="22" eb="23">
      <t>イチ</t>
    </rPh>
    <rPh sb="23" eb="25">
      <t>ハッチュウ</t>
    </rPh>
    <rPh sb="25" eb="27">
      <t>タンイ</t>
    </rPh>
    <phoneticPr fontId="3"/>
  </si>
  <si>
    <t>　廃材処分費</t>
    <rPh sb="1" eb="3">
      <t>ハイザイ</t>
    </rPh>
    <rPh sb="3" eb="6">
      <t>ショブンヒ</t>
    </rPh>
    <phoneticPr fontId="3"/>
  </si>
  <si>
    <t>　取りこわし工事費</t>
    <rPh sb="1" eb="2">
      <t>ト</t>
    </rPh>
    <rPh sb="6" eb="9">
      <t>コウジヒ</t>
    </rPh>
    <phoneticPr fontId="3"/>
  </si>
  <si>
    <t>　(16)＋(17)＋(18)</t>
    <phoneticPr fontId="3"/>
  </si>
  <si>
    <t>補　償　額</t>
    <rPh sb="0" eb="1">
      <t>タスク</t>
    </rPh>
    <rPh sb="2" eb="3">
      <t>ショウ</t>
    </rPh>
    <rPh sb="4" eb="5">
      <t>ガク</t>
    </rPh>
    <phoneticPr fontId="3"/>
  </si>
  <si>
    <t>　　（11）</t>
    <phoneticPr fontId="3"/>
  </si>
  <si>
    <t>　(20)×(21)</t>
    <phoneticPr fontId="3"/>
  </si>
  <si>
    <t>1円未満切り捨て</t>
    <rPh sb="1" eb="4">
      <t>エンミマン</t>
    </rPh>
    <rPh sb="4" eb="5">
      <t>キ</t>
    </rPh>
    <rPh sb="6" eb="7">
      <t>ス</t>
    </rPh>
    <phoneticPr fontId="3"/>
  </si>
  <si>
    <t>　(19)</t>
    <phoneticPr fontId="3"/>
  </si>
  <si>
    <t>　法令改善費運用益損失額</t>
    <rPh sb="1" eb="3">
      <t>ホウレイ</t>
    </rPh>
    <rPh sb="3" eb="6">
      <t>カイゼンヒ</t>
    </rPh>
    <rPh sb="6" eb="9">
      <t>ウンヨウエキ</t>
    </rPh>
    <rPh sb="9" eb="12">
      <t>ソンシツガク</t>
    </rPh>
    <phoneticPr fontId="3"/>
  </si>
  <si>
    <t>　(22)＋(23)＋(24)</t>
    <phoneticPr fontId="3"/>
  </si>
  <si>
    <t>　消費税等相当額</t>
    <rPh sb="1" eb="4">
      <t>ショウヒゼイ</t>
    </rPh>
    <rPh sb="4" eb="5">
      <t>トウ</t>
    </rPh>
    <rPh sb="5" eb="8">
      <t>ソウトウガク</t>
    </rPh>
    <phoneticPr fontId="3"/>
  </si>
  <si>
    <t>　(25)×消費税等の税率</t>
    <rPh sb="6" eb="10">
      <t>ショウヒゼイトウ</t>
    </rPh>
    <rPh sb="11" eb="12">
      <t>ゼイ</t>
    </rPh>
    <rPh sb="12" eb="13">
      <t>リツ</t>
    </rPh>
    <phoneticPr fontId="3"/>
  </si>
  <si>
    <t>　△発生材価額</t>
    <rPh sb="2" eb="4">
      <t>ハッセイ</t>
    </rPh>
    <rPh sb="4" eb="5">
      <t>ザイ</t>
    </rPh>
    <rPh sb="5" eb="7">
      <t>カガク</t>
    </rPh>
    <phoneticPr fontId="3"/>
  </si>
  <si>
    <t>　補償額</t>
    <rPh sb="1" eb="3">
      <t>ホショウ</t>
    </rPh>
    <rPh sb="3" eb="4">
      <t>ガク</t>
    </rPh>
    <phoneticPr fontId="3"/>
  </si>
  <si>
    <t>　(11)従前建物の推定再建築費</t>
    <rPh sb="5" eb="7">
      <t>ジュウゼン</t>
    </rPh>
    <rPh sb="7" eb="9">
      <t>タテモノ</t>
    </rPh>
    <rPh sb="10" eb="12">
      <t>スイテイ</t>
    </rPh>
    <rPh sb="12" eb="16">
      <t>サイケンチクヒ</t>
    </rPh>
    <phoneticPr fontId="3"/>
  </si>
  <si>
    <t>　(29)×(30)</t>
    <phoneticPr fontId="3"/>
  </si>
  <si>
    <t>　現価率</t>
    <rPh sb="1" eb="3">
      <t>ゲンカ</t>
    </rPh>
    <rPh sb="3" eb="4">
      <t>リツ</t>
    </rPh>
    <phoneticPr fontId="3"/>
  </si>
  <si>
    <t>　従前建物の現在価額</t>
    <rPh sb="1" eb="3">
      <t>ジュウゼン</t>
    </rPh>
    <rPh sb="3" eb="5">
      <t>タテモノ</t>
    </rPh>
    <rPh sb="6" eb="8">
      <t>ゲンザイ</t>
    </rPh>
    <rPh sb="8" eb="10">
      <t>カガク</t>
    </rPh>
    <phoneticPr fontId="3"/>
  </si>
  <si>
    <t>　(29)×(32)</t>
    <phoneticPr fontId="3"/>
  </si>
  <si>
    <t>　照応建物の推定建築費</t>
    <rPh sb="1" eb="3">
      <t>ショウオウ</t>
    </rPh>
    <rPh sb="3" eb="5">
      <t>タテモノ</t>
    </rPh>
    <rPh sb="6" eb="8">
      <t>スイテイ</t>
    </rPh>
    <rPh sb="8" eb="10">
      <t>ケンチク</t>
    </rPh>
    <rPh sb="10" eb="11">
      <t>ヒ</t>
    </rPh>
    <phoneticPr fontId="3"/>
  </si>
  <si>
    <t>　(34)－(29)</t>
    <phoneticPr fontId="3"/>
  </si>
  <si>
    <t>　(31)＋(35)＋(36)＋(37)</t>
    <phoneticPr fontId="3"/>
  </si>
  <si>
    <t>　(38)×消費税等の税率</t>
    <rPh sb="6" eb="9">
      <t>ショウヒゼイ</t>
    </rPh>
    <rPh sb="9" eb="10">
      <t>トウ</t>
    </rPh>
    <rPh sb="11" eb="12">
      <t>ゼイ</t>
    </rPh>
    <rPh sb="12" eb="13">
      <t>リツ</t>
    </rPh>
    <phoneticPr fontId="3"/>
  </si>
  <si>
    <t>　補償額</t>
    <rPh sb="1" eb="4">
      <t>ホショウガク</t>
    </rPh>
    <phoneticPr fontId="3"/>
  </si>
  <si>
    <t>　(38)＋(39)－(40)</t>
    <phoneticPr fontId="3"/>
  </si>
  <si>
    <t>※1　木造建物の増築（築年次の異なる同種構造の木造建物が接合）の場合の(21)及び(22)（又は(30)及び(31)）については、適宜別紙（任意様式）により求めるものとする。</t>
    <rPh sb="3" eb="5">
      <t>モクゾウ</t>
    </rPh>
    <rPh sb="5" eb="7">
      <t>タテモノ</t>
    </rPh>
    <rPh sb="8" eb="10">
      <t>ゾウチク</t>
    </rPh>
    <rPh sb="11" eb="12">
      <t>チク</t>
    </rPh>
    <rPh sb="12" eb="14">
      <t>ネンジ</t>
    </rPh>
    <rPh sb="15" eb="16">
      <t>コト</t>
    </rPh>
    <rPh sb="18" eb="20">
      <t>ドウシュ</t>
    </rPh>
    <rPh sb="20" eb="22">
      <t>コウゾウ</t>
    </rPh>
    <rPh sb="23" eb="25">
      <t>モクゾウ</t>
    </rPh>
    <rPh sb="25" eb="27">
      <t>タテモノ</t>
    </rPh>
    <rPh sb="28" eb="30">
      <t>セツゴウ</t>
    </rPh>
    <rPh sb="32" eb="34">
      <t>バアイ</t>
    </rPh>
    <rPh sb="39" eb="40">
      <t>オヨ</t>
    </rPh>
    <rPh sb="46" eb="47">
      <t>マタ</t>
    </rPh>
    <rPh sb="52" eb="53">
      <t>オヨ</t>
    </rPh>
    <rPh sb="65" eb="67">
      <t>テキギ</t>
    </rPh>
    <rPh sb="67" eb="69">
      <t>ベッシ</t>
    </rPh>
    <rPh sb="70" eb="72">
      <t>ニンイ</t>
    </rPh>
    <rPh sb="72" eb="74">
      <t>ヨウシキ</t>
    </rPh>
    <rPh sb="78" eb="79">
      <t>モト</t>
    </rPh>
    <phoneticPr fontId="3"/>
  </si>
  <si>
    <t>※2　推定再建築費等の差額（35)が負の値となり、(33)≧(34)の場合の小計(38)は、(33)＋(36)＋(37)とする。</t>
    <rPh sb="3" eb="5">
      <t>スイテイ</t>
    </rPh>
    <rPh sb="5" eb="6">
      <t>サイ</t>
    </rPh>
    <rPh sb="6" eb="9">
      <t>ケンチクヒ</t>
    </rPh>
    <rPh sb="9" eb="10">
      <t>トウ</t>
    </rPh>
    <rPh sb="11" eb="13">
      <t>サガク</t>
    </rPh>
    <rPh sb="18" eb="19">
      <t>フ</t>
    </rPh>
    <rPh sb="20" eb="21">
      <t>アタイ</t>
    </rPh>
    <rPh sb="35" eb="37">
      <t>バアイ</t>
    </rPh>
    <rPh sb="38" eb="40">
      <t>ショウケイ</t>
    </rPh>
    <phoneticPr fontId="3"/>
  </si>
  <si>
    <t>建 物 移 転 料 算 定 表 ［ 再 築 工 法 ］</t>
    <rPh sb="0" eb="1">
      <t>ケン</t>
    </rPh>
    <rPh sb="2" eb="3">
      <t>モノ</t>
    </rPh>
    <rPh sb="4" eb="5">
      <t>ワタル</t>
    </rPh>
    <rPh sb="6" eb="7">
      <t>テン</t>
    </rPh>
    <rPh sb="8" eb="9">
      <t>リョウ</t>
    </rPh>
    <rPh sb="10" eb="11">
      <t>サン</t>
    </rPh>
    <rPh sb="12" eb="13">
      <t>サダム</t>
    </rPh>
    <rPh sb="14" eb="15">
      <t>ヒョウ</t>
    </rPh>
    <rPh sb="18" eb="19">
      <t>サイ</t>
    </rPh>
    <rPh sb="20" eb="21">
      <t>チク</t>
    </rPh>
    <rPh sb="22" eb="23">
      <t>コウ</t>
    </rPh>
    <rPh sb="24" eb="25">
      <t>ノリ</t>
    </rPh>
    <phoneticPr fontId="3"/>
  </si>
  <si>
    <t>下記より</t>
    <rPh sb="0" eb="2">
      <t>カキ</t>
    </rPh>
    <phoneticPr fontId="3"/>
  </si>
  <si>
    <t>100円未満切り捨て</t>
    <phoneticPr fontId="3"/>
  </si>
  <si>
    <t>同　種　同　等</t>
    <rPh sb="0" eb="1">
      <t>ドウ</t>
    </rPh>
    <rPh sb="2" eb="3">
      <t>タネ</t>
    </rPh>
    <rPh sb="4" eb="5">
      <t>ドウ</t>
    </rPh>
    <rPh sb="6" eb="7">
      <t>トウ</t>
    </rPh>
    <phoneticPr fontId="3"/>
  </si>
  <si>
    <t>下記参照</t>
    <rPh sb="0" eb="2">
      <t>カキ</t>
    </rPh>
    <rPh sb="2" eb="4">
      <t>サンショウ</t>
    </rPh>
    <phoneticPr fontId="3"/>
  </si>
  <si>
    <t>　(25)＋（26）－(27)</t>
    <phoneticPr fontId="3"/>
  </si>
  <si>
    <t>照　応　建　物</t>
    <rPh sb="0" eb="1">
      <t>アキラ</t>
    </rPh>
    <rPh sb="2" eb="3">
      <t>オウ</t>
    </rPh>
    <rPh sb="4" eb="5">
      <t>ケン</t>
    </rPh>
    <rPh sb="6" eb="7">
      <t>モノ</t>
    </rPh>
    <phoneticPr fontId="3"/>
  </si>
  <si>
    <r>
      <t>　　　 推定再建築費等の差額（35)が負の値となり、(33)＜(34)の場合の小計(38)は、(33)＋（(34)－(33)）×｛1-1/(1+r)</t>
    </r>
    <r>
      <rPr>
        <vertAlign val="superscript"/>
        <sz val="10"/>
        <rFont val="ＭＳ Ｐ明朝"/>
        <family val="1"/>
        <charset val="128"/>
      </rPr>
      <t>n</t>
    </r>
    <r>
      <rPr>
        <sz val="10"/>
        <rFont val="ＭＳ Ｐ明朝"/>
        <family val="1"/>
        <charset val="128"/>
      </rPr>
      <t>｝＋(36)＋(37)とする</t>
    </r>
    <rPh sb="10" eb="11">
      <t>トウ</t>
    </rPh>
    <rPh sb="12" eb="14">
      <t>サガク</t>
    </rPh>
    <rPh sb="19" eb="20">
      <t>フ</t>
    </rPh>
    <rPh sb="21" eb="22">
      <t>アタイ</t>
    </rPh>
    <rPh sb="36" eb="38">
      <t>バアイ</t>
    </rPh>
    <rPh sb="39" eb="41">
      <t>ショウケイ</t>
    </rPh>
    <phoneticPr fontId="3"/>
  </si>
  <si>
    <t>　　　 （ｒ：年利率、ｎ＝従前建物の残耐用年数）。</t>
    <phoneticPr fontId="3"/>
  </si>
  <si>
    <r>
      <t>　再築補償率</t>
    </r>
    <r>
      <rPr>
        <vertAlign val="superscript"/>
        <sz val="10"/>
        <rFont val="ＭＳ Ｐ明朝"/>
        <family val="1"/>
        <charset val="128"/>
      </rPr>
      <t>※1</t>
    </r>
    <rPh sb="1" eb="2">
      <t>サイ</t>
    </rPh>
    <rPh sb="2" eb="3">
      <t>チク</t>
    </rPh>
    <rPh sb="3" eb="5">
      <t>ホショウ</t>
    </rPh>
    <rPh sb="5" eb="6">
      <t>リツ</t>
    </rPh>
    <phoneticPr fontId="3"/>
  </si>
  <si>
    <r>
      <t>　現在価額＋運用益損失額</t>
    </r>
    <r>
      <rPr>
        <vertAlign val="superscript"/>
        <sz val="10"/>
        <rFont val="ＭＳ Ｐ明朝"/>
        <family val="1"/>
        <charset val="128"/>
      </rPr>
      <t>※1</t>
    </r>
    <rPh sb="1" eb="3">
      <t>ゲンザイ</t>
    </rPh>
    <rPh sb="3" eb="5">
      <t>カガク</t>
    </rPh>
    <rPh sb="6" eb="8">
      <t>ウンヨウ</t>
    </rPh>
    <rPh sb="8" eb="9">
      <t>エキ</t>
    </rPh>
    <rPh sb="9" eb="10">
      <t>ソン</t>
    </rPh>
    <rPh sb="10" eb="11">
      <t>シツ</t>
    </rPh>
    <rPh sb="11" eb="12">
      <t>ガク</t>
    </rPh>
    <phoneticPr fontId="3"/>
  </si>
  <si>
    <r>
      <t>　推定再建築費等の差額</t>
    </r>
    <r>
      <rPr>
        <vertAlign val="superscript"/>
        <sz val="10"/>
        <rFont val="ＭＳ Ｐ明朝"/>
        <family val="1"/>
        <charset val="128"/>
      </rPr>
      <t>※2</t>
    </r>
    <rPh sb="1" eb="2">
      <t>スイ</t>
    </rPh>
    <rPh sb="2" eb="3">
      <t>テイ</t>
    </rPh>
    <rPh sb="3" eb="4">
      <t>サイ</t>
    </rPh>
    <rPh sb="4" eb="5">
      <t>ケン</t>
    </rPh>
    <rPh sb="5" eb="6">
      <t>チク</t>
    </rPh>
    <rPh sb="6" eb="7">
      <t>ヒ</t>
    </rPh>
    <rPh sb="7" eb="8">
      <t>トウ</t>
    </rPh>
    <rPh sb="9" eb="11">
      <t>サガク</t>
    </rPh>
    <phoneticPr fontId="3"/>
  </si>
  <si>
    <t xml:space="preserve"> </t>
    <phoneticPr fontId="2"/>
  </si>
  <si>
    <t>所在地</t>
    <rPh sb="0" eb="3">
      <t>ショザイチ</t>
    </rPh>
    <phoneticPr fontId="2"/>
  </si>
  <si>
    <t>区分</t>
    <rPh sb="0" eb="2">
      <t>クブン</t>
    </rPh>
    <phoneticPr fontId="2"/>
  </si>
  <si>
    <t>所有者の氏名又は名称</t>
    <rPh sb="0" eb="3">
      <t>ショユウシャ</t>
    </rPh>
    <rPh sb="4" eb="6">
      <t>シメイ</t>
    </rPh>
    <rPh sb="6" eb="7">
      <t>マタ</t>
    </rPh>
    <rPh sb="8" eb="10">
      <t>メイショウ</t>
    </rPh>
    <phoneticPr fontId="2"/>
  </si>
  <si>
    <t>所有者住所</t>
    <rPh sb="0" eb="3">
      <t>ショユウシャ</t>
    </rPh>
    <rPh sb="3" eb="5">
      <t>ジュウショ</t>
    </rPh>
    <phoneticPr fontId="2"/>
  </si>
  <si>
    <t>構造・用途</t>
    <rPh sb="0" eb="2">
      <t>コウゾウ</t>
    </rPh>
    <rPh sb="3" eb="5">
      <t>ヨウト</t>
    </rPh>
    <phoneticPr fontId="2"/>
  </si>
  <si>
    <t>建築工法</t>
    <rPh sb="0" eb="4">
      <t>ケンチクコウホウ</t>
    </rPh>
    <phoneticPr fontId="2"/>
  </si>
  <si>
    <t>延床面積</t>
    <rPh sb="0" eb="4">
      <t>ノベユカメンセキ</t>
    </rPh>
    <phoneticPr fontId="2"/>
  </si>
  <si>
    <t>建築面積</t>
    <rPh sb="0" eb="4">
      <t>ケンチクメンセキ</t>
    </rPh>
    <phoneticPr fontId="2"/>
  </si>
  <si>
    <t>建築年月</t>
    <rPh sb="0" eb="2">
      <t>ケンチク</t>
    </rPh>
    <rPh sb="2" eb="4">
      <t>ネンゲツ</t>
    </rPh>
    <phoneticPr fontId="2"/>
  </si>
  <si>
    <t>標準耐用年数</t>
    <rPh sb="0" eb="6">
      <t>ヒョウジュンタイヨウネンスウ</t>
    </rPh>
    <phoneticPr fontId="2"/>
  </si>
  <si>
    <t>経過年数</t>
    <rPh sb="0" eb="4">
      <t>ケイカネンスウ</t>
    </rPh>
    <phoneticPr fontId="2"/>
  </si>
  <si>
    <t>直接工事費</t>
    <rPh sb="0" eb="5">
      <t>チョクセツコウジヒ</t>
    </rPh>
    <phoneticPr fontId="2"/>
  </si>
  <si>
    <t>共通仮設費</t>
    <rPh sb="0" eb="5">
      <t>キョウツウカセツヒ</t>
    </rPh>
    <phoneticPr fontId="2"/>
  </si>
  <si>
    <t>純工事費</t>
    <rPh sb="0" eb="4">
      <t>ジュンコウジヒ</t>
    </rPh>
    <phoneticPr fontId="2"/>
  </si>
  <si>
    <t>諸経費</t>
    <rPh sb="0" eb="3">
      <t>ショケイヒ</t>
    </rPh>
    <phoneticPr fontId="2"/>
  </si>
  <si>
    <t>建築工事費（推定再建築費）</t>
    <rPh sb="0" eb="5">
      <t>ケンチクコウジヒ</t>
    </rPh>
    <rPh sb="6" eb="12">
      <t>スイテイサイケンチクヒ</t>
    </rPh>
    <phoneticPr fontId="2"/>
  </si>
  <si>
    <t>基本事項</t>
    <rPh sb="0" eb="4">
      <t>キホンジコウ</t>
    </rPh>
    <phoneticPr fontId="2"/>
  </si>
  <si>
    <t>建　築</t>
    <rPh sb="0" eb="1">
      <t>ケン</t>
    </rPh>
    <rPh sb="2" eb="3">
      <t>チク</t>
    </rPh>
    <phoneticPr fontId="2"/>
  </si>
  <si>
    <t>廃材運搬費</t>
    <rPh sb="0" eb="4">
      <t>ハイザイウンパン</t>
    </rPh>
    <rPh sb="4" eb="5">
      <t>ヒ</t>
    </rPh>
    <phoneticPr fontId="2"/>
  </si>
  <si>
    <t>小　　　　計</t>
    <rPh sb="0" eb="1">
      <t>ショウ</t>
    </rPh>
    <rPh sb="5" eb="6">
      <t>ケイ</t>
    </rPh>
    <phoneticPr fontId="2"/>
  </si>
  <si>
    <t>廃材処分費</t>
    <rPh sb="0" eb="5">
      <t>ハイザイショブンヒ</t>
    </rPh>
    <phoneticPr fontId="2"/>
  </si>
  <si>
    <t>取りこわし工事費</t>
    <rPh sb="0" eb="1">
      <t>ト</t>
    </rPh>
    <rPh sb="5" eb="8">
      <t>コウジヒ</t>
    </rPh>
    <phoneticPr fontId="2"/>
  </si>
  <si>
    <t>解　体</t>
    <rPh sb="0" eb="1">
      <t>カイ</t>
    </rPh>
    <rPh sb="2" eb="3">
      <t>カラダ</t>
    </rPh>
    <phoneticPr fontId="2"/>
  </si>
  <si>
    <t>工　事　費　等</t>
    <rPh sb="0" eb="1">
      <t>コウ</t>
    </rPh>
    <rPh sb="2" eb="3">
      <t>コト</t>
    </rPh>
    <rPh sb="4" eb="5">
      <t>ヒ</t>
    </rPh>
    <rPh sb="6" eb="7">
      <t>トウ</t>
    </rPh>
    <phoneticPr fontId="2"/>
  </si>
  <si>
    <t>内　　　　容</t>
    <rPh sb="0" eb="1">
      <t>ウチ</t>
    </rPh>
    <rPh sb="5" eb="6">
      <t>カタチ</t>
    </rPh>
    <phoneticPr fontId="2"/>
  </si>
  <si>
    <t>番号</t>
    <rPh sb="0" eb="2">
      <t>バンゴウ</t>
    </rPh>
    <phoneticPr fontId="2"/>
  </si>
  <si>
    <t>　(7)×(木造：3%、非木造：(7)に対応する率（移転先ごとの建築直接工事費の合計額）</t>
    <phoneticPr fontId="2"/>
  </si>
  <si>
    <t>　工事費(設備工事を含む）</t>
    <rPh sb="1" eb="4">
      <t>コウジヒ</t>
    </rPh>
    <rPh sb="5" eb="9">
      <t>セツビコウジ</t>
    </rPh>
    <rPh sb="10" eb="11">
      <t>フク</t>
    </rPh>
    <phoneticPr fontId="2"/>
  </si>
  <si>
    <t>　(7)＋(8)</t>
    <phoneticPr fontId="2"/>
  </si>
  <si>
    <r>
      <t>再築補償率</t>
    </r>
    <r>
      <rPr>
        <vertAlign val="superscript"/>
        <sz val="11"/>
        <color theme="1"/>
        <rFont val="ＭＳ Ｐ明朝"/>
        <family val="1"/>
        <charset val="128"/>
      </rPr>
      <t>※１</t>
    </r>
    <rPh sb="0" eb="5">
      <t>サイチクホショウリツ</t>
    </rPh>
    <phoneticPr fontId="2"/>
  </si>
  <si>
    <r>
      <t>現在価額＋運用益損失額</t>
    </r>
    <r>
      <rPr>
        <vertAlign val="superscript"/>
        <sz val="10.5"/>
        <color theme="1"/>
        <rFont val="ＭＳ Ｐ明朝"/>
        <family val="1"/>
        <charset val="128"/>
      </rPr>
      <t>※１</t>
    </r>
    <rPh sb="0" eb="2">
      <t>ゲンザイ</t>
    </rPh>
    <rPh sb="2" eb="4">
      <t>カガク</t>
    </rPh>
    <rPh sb="5" eb="8">
      <t>ウンヨウエキ</t>
    </rPh>
    <rPh sb="8" eb="10">
      <t>ソンシツ</t>
    </rPh>
    <rPh sb="10" eb="11">
      <t>ガク</t>
    </rPh>
    <phoneticPr fontId="2"/>
  </si>
  <si>
    <t>法令改善費運用益損失額</t>
    <rPh sb="0" eb="11">
      <t>ホウレイカイゼンヒウンヨウエキソンシツガク</t>
    </rPh>
    <phoneticPr fontId="2"/>
  </si>
  <si>
    <t>消費税相当額</t>
    <rPh sb="0" eb="3">
      <t>ショウヒゼイ</t>
    </rPh>
    <rPh sb="3" eb="6">
      <t>ソウトウガク</t>
    </rPh>
    <phoneticPr fontId="2"/>
  </si>
  <si>
    <t>△発生材価額</t>
    <rPh sb="1" eb="4">
      <t>ハッセイザイ</t>
    </rPh>
    <rPh sb="4" eb="6">
      <t>カガク</t>
    </rPh>
    <phoneticPr fontId="2"/>
  </si>
  <si>
    <t>補償額</t>
    <rPh sb="0" eb="3">
      <t>ホショウガク</t>
    </rPh>
    <phoneticPr fontId="2"/>
  </si>
  <si>
    <t>原価率</t>
    <rPh sb="0" eb="3">
      <t>ゲンカリツ</t>
    </rPh>
    <phoneticPr fontId="2"/>
  </si>
  <si>
    <t>従前建物の現在価額</t>
    <rPh sb="0" eb="2">
      <t>ジュウゼン</t>
    </rPh>
    <rPh sb="2" eb="4">
      <t>タテモノ</t>
    </rPh>
    <rPh sb="5" eb="9">
      <t>ゲンザイカガク</t>
    </rPh>
    <phoneticPr fontId="2"/>
  </si>
  <si>
    <t>照応建物の推定建築費</t>
    <rPh sb="0" eb="4">
      <t>ショウオウタテモノ</t>
    </rPh>
    <rPh sb="5" eb="10">
      <t>スイテイケンチクヒ</t>
    </rPh>
    <phoneticPr fontId="2"/>
  </si>
  <si>
    <r>
      <t>推定再建築費等の差額</t>
    </r>
    <r>
      <rPr>
        <vertAlign val="superscript"/>
        <sz val="11"/>
        <color theme="1"/>
        <rFont val="ＭＳ Ｐ明朝"/>
        <family val="1"/>
        <charset val="128"/>
      </rPr>
      <t>※２</t>
    </r>
    <rPh sb="0" eb="7">
      <t>スイテイサイケンチクヒトウ</t>
    </rPh>
    <rPh sb="8" eb="10">
      <t>サガク</t>
    </rPh>
    <phoneticPr fontId="2"/>
  </si>
  <si>
    <t>同種同等</t>
    <rPh sb="0" eb="2">
      <t>ドウシュ</t>
    </rPh>
    <rPh sb="2" eb="4">
      <t>ドウトウ</t>
    </rPh>
    <phoneticPr fontId="2"/>
  </si>
  <si>
    <t>照応建物</t>
    <rPh sb="0" eb="4">
      <t>ショウオウタテモノ</t>
    </rPh>
    <phoneticPr fontId="2"/>
  </si>
  <si>
    <t>補　償　額</t>
    <rPh sb="0" eb="1">
      <t>ホ</t>
    </rPh>
    <rPh sb="2" eb="3">
      <t>ショウ</t>
    </rPh>
    <rPh sb="4" eb="5">
      <t>ガク</t>
    </rPh>
    <phoneticPr fontId="2"/>
  </si>
  <si>
    <t>　(9)＋((9)＋(16)に対応する率(一発注単位))</t>
    <rPh sb="15" eb="17">
      <t>タイオウ</t>
    </rPh>
    <rPh sb="19" eb="20">
      <t>リツ</t>
    </rPh>
    <rPh sb="21" eb="26">
      <t>イチハッチュウタンイ</t>
    </rPh>
    <phoneticPr fontId="2"/>
  </si>
  <si>
    <r>
      <t>　　　 推定再建築費等の差額（35)が負の値となり、(33)＜(34)の場合の小計(38)は、(33)＋（(34)－(33)）×｛1-1/(1+r)</t>
    </r>
    <r>
      <rPr>
        <vertAlign val="superscript"/>
        <sz val="10"/>
        <rFont val="ＭＳ Ｐ明朝"/>
        <family val="1"/>
        <charset val="128"/>
      </rPr>
      <t>n</t>
    </r>
    <r>
      <rPr>
        <sz val="10"/>
        <rFont val="ＭＳ Ｐ明朝"/>
        <family val="1"/>
        <charset val="128"/>
      </rPr>
      <t>｝＋(36)＋(37)とする（ｒ：年利率、ｎ＝従前建物の残耐用年数）。</t>
    </r>
    <rPh sb="10" eb="11">
      <t>トウ</t>
    </rPh>
    <rPh sb="12" eb="14">
      <t>サガク</t>
    </rPh>
    <rPh sb="19" eb="20">
      <t>フ</t>
    </rPh>
    <rPh sb="21" eb="22">
      <t>アタイ</t>
    </rPh>
    <rPh sb="36" eb="38">
      <t>バアイ</t>
    </rPh>
    <rPh sb="39" eb="41">
      <t>ショウケイ</t>
    </rPh>
    <phoneticPr fontId="3"/>
  </si>
  <si>
    <t>　(9)＋(10)</t>
  </si>
  <si>
    <t>　(12)＋(13)</t>
  </si>
  <si>
    <t>　(14)＋(15)</t>
  </si>
  <si>
    <t>　(16)＋(17)＋(18)</t>
  </si>
  <si>
    <t>　(20)×(21)</t>
  </si>
  <si>
    <t>　(19)</t>
  </si>
  <si>
    <t>　(22)＋(23)＋(24)</t>
  </si>
  <si>
    <t>　(25)＋（26）－(27)</t>
  </si>
  <si>
    <t>　(29)×(30)</t>
  </si>
  <si>
    <t>　(29)×(32)</t>
  </si>
  <si>
    <t>　(34)－(29)</t>
  </si>
  <si>
    <t>　(31)＋(35)＋(36)＋(37)</t>
  </si>
  <si>
    <t>　(38)＋(39)－(40)</t>
  </si>
  <si>
    <t>　(11)</t>
    <phoneticPr fontId="3"/>
  </si>
  <si>
    <t>計　　　算　　　式</t>
    <rPh sb="0" eb="1">
      <t>ケイ</t>
    </rPh>
    <rPh sb="4" eb="5">
      <t>サン</t>
    </rPh>
    <rPh sb="8" eb="9">
      <t>シキ</t>
    </rPh>
    <phoneticPr fontId="2"/>
  </si>
  <si>
    <t>算定者</t>
    <rPh sb="0" eb="3">
      <t>サンテイシャ</t>
    </rPh>
    <phoneticPr fontId="2"/>
  </si>
  <si>
    <t>算定年月日</t>
    <rPh sb="0" eb="5">
      <t>サンテイネンガッピ</t>
    </rPh>
    <phoneticPr fontId="2"/>
  </si>
  <si>
    <t>採用単価</t>
    <rPh sb="0" eb="4">
      <t>サイヨウタンカ</t>
    </rPh>
    <phoneticPr fontId="2"/>
  </si>
  <si>
    <t>Ａ　棟</t>
    <rPh sb="2" eb="3">
      <t>トウ</t>
    </rPh>
    <phoneticPr fontId="2"/>
  </si>
  <si>
    <t>Ｃ　棟</t>
    <rPh sb="2" eb="3">
      <t>トウ</t>
    </rPh>
    <phoneticPr fontId="2"/>
  </si>
  <si>
    <t>Ｂ　棟</t>
    <rPh sb="2" eb="3">
      <t>トウ</t>
    </rPh>
    <phoneticPr fontId="2"/>
  </si>
  <si>
    <t>㎡</t>
    <phoneticPr fontId="2"/>
  </si>
  <si>
    <t>年　　　月</t>
    <rPh sb="0" eb="1">
      <t>ネン</t>
    </rPh>
    <rPh sb="4" eb="5">
      <t>ガツ</t>
    </rPh>
    <phoneticPr fontId="2"/>
  </si>
  <si>
    <t>年</t>
    <rPh sb="0" eb="1">
      <t>ネン</t>
    </rPh>
    <phoneticPr fontId="2"/>
  </si>
  <si>
    <t>％</t>
    <phoneticPr fontId="2"/>
  </si>
  <si>
    <t>整理番号</t>
    <rPh sb="0" eb="4">
      <t>セイリバンゴウ</t>
    </rPh>
    <phoneticPr fontId="2"/>
  </si>
  <si>
    <t>増築の有無(木造・同種同等)</t>
    <rPh sb="0" eb="2">
      <t>ゾウチク</t>
    </rPh>
    <rPh sb="3" eb="5">
      <t>ウム</t>
    </rPh>
    <rPh sb="6" eb="8">
      <t>モクゾウ</t>
    </rPh>
    <rPh sb="9" eb="13">
      <t>ドウシュドウトウ</t>
    </rPh>
    <phoneticPr fontId="2"/>
  </si>
  <si>
    <t>消費税等相当額補償の要否</t>
    <rPh sb="0" eb="3">
      <t>ショウヒゼイ</t>
    </rPh>
    <rPh sb="3" eb="4">
      <t>トウ</t>
    </rPh>
    <rPh sb="4" eb="6">
      <t>ソウトウ</t>
    </rPh>
    <rPh sb="6" eb="7">
      <t>ガク</t>
    </rPh>
    <rPh sb="7" eb="9">
      <t>ホショウ</t>
    </rPh>
    <rPh sb="10" eb="12">
      <t>ヨウヒ</t>
    </rPh>
    <phoneticPr fontId="2"/>
  </si>
  <si>
    <t>要　・　否</t>
    <rPh sb="0" eb="1">
      <t>カナメ</t>
    </rPh>
    <rPh sb="4" eb="5">
      <t>イナ</t>
    </rPh>
    <phoneticPr fontId="2"/>
  </si>
  <si>
    <t>有（○棟）　・　無</t>
    <rPh sb="0" eb="1">
      <t>アリ</t>
    </rPh>
    <rPh sb="3" eb="4">
      <t>トウ</t>
    </rPh>
    <rPh sb="8" eb="9">
      <t>ナ</t>
    </rPh>
    <phoneticPr fontId="2"/>
  </si>
  <si>
    <t>合　計</t>
    <rPh sb="0" eb="1">
      <t>ゴウ</t>
    </rPh>
    <rPh sb="2" eb="3">
      <t>ケイ</t>
    </rPh>
    <phoneticPr fontId="2"/>
  </si>
  <si>
    <t>備　考</t>
    <rPh sb="0" eb="1">
      <t>ビ</t>
    </rPh>
    <rPh sb="2" eb="3">
      <t>コウ</t>
    </rPh>
    <phoneticPr fontId="2"/>
  </si>
  <si>
    <t>建物移転料算定表［再築工法］</t>
    <rPh sb="0" eb="2">
      <t>タテモノ</t>
    </rPh>
    <rPh sb="2" eb="4">
      <t>イテン</t>
    </rPh>
    <rPh sb="4" eb="5">
      <t>リョウ</t>
    </rPh>
    <rPh sb="5" eb="8">
      <t>サンテイヒョウ</t>
    </rPh>
    <rPh sb="9" eb="13">
      <t>サイチクコウホウ</t>
    </rPh>
    <phoneticPr fontId="2"/>
  </si>
  <si>
    <t>100円未満切り捨て</t>
    <rPh sb="3" eb="4">
      <t>エン</t>
    </rPh>
    <rPh sb="4" eb="6">
      <t>ミマン</t>
    </rPh>
    <rPh sb="6" eb="7">
      <t>キ</t>
    </rPh>
    <rPh sb="8" eb="9">
      <t>ス</t>
    </rPh>
    <phoneticPr fontId="2"/>
  </si>
  <si>
    <t>1円未満切り捨て</t>
    <phoneticPr fontId="2"/>
  </si>
  <si>
    <t>様式第２号</t>
    <rPh sb="0" eb="2">
      <t>ヨウシキ</t>
    </rPh>
    <rPh sb="2" eb="3">
      <t>ダイ</t>
    </rPh>
    <rPh sb="4" eb="5">
      <t>ゴウ</t>
    </rPh>
    <phoneticPr fontId="3"/>
  </si>
  <si>
    <t>補償額</t>
    <rPh sb="0" eb="1">
      <t>ホ</t>
    </rPh>
    <rPh sb="1" eb="2">
      <t>ショウ</t>
    </rPh>
    <rPh sb="2" eb="3">
      <t>ガク</t>
    </rPh>
    <phoneticPr fontId="2"/>
  </si>
  <si>
    <t>建物移転料算定表［改造工法］</t>
    <rPh sb="0" eb="2">
      <t>タテモノ</t>
    </rPh>
    <rPh sb="2" eb="4">
      <t>イテン</t>
    </rPh>
    <rPh sb="4" eb="5">
      <t>リョウ</t>
    </rPh>
    <rPh sb="5" eb="8">
      <t>サンテイヒョウ</t>
    </rPh>
    <rPh sb="9" eb="13">
      <t>カイゾウコウホウ</t>
    </rPh>
    <phoneticPr fontId="2"/>
  </si>
  <si>
    <t>改造工事費</t>
    <rPh sb="0" eb="5">
      <t>カイゾウコウジヒ</t>
    </rPh>
    <phoneticPr fontId="2"/>
  </si>
  <si>
    <t>解体工事費</t>
    <rPh sb="0" eb="5">
      <t>カイタイコウジヒ</t>
    </rPh>
    <phoneticPr fontId="2"/>
  </si>
  <si>
    <t>　(5)×(木造：3%、非木造：(5)に対応する率（移転先ごとの建築直接工事費の合計額）</t>
    <phoneticPr fontId="2"/>
  </si>
  <si>
    <t>　(5)＋(6)</t>
    <phoneticPr fontId="2"/>
  </si>
  <si>
    <t>　(7)＋((7)＋(14)に対応する率(一発注単位))</t>
    <rPh sb="15" eb="17">
      <t>タイオウ</t>
    </rPh>
    <rPh sb="19" eb="20">
      <t>リツ</t>
    </rPh>
    <rPh sb="21" eb="26">
      <t>イチハッチュウタンイ</t>
    </rPh>
    <phoneticPr fontId="2"/>
  </si>
  <si>
    <t/>
  </si>
  <si>
    <t>　(10)×(木造：3%、非木造：(10)に対応する率（解体直接工事費の合計額）)</t>
    <rPh sb="28" eb="30">
      <t>カイタイ</t>
    </rPh>
    <rPh sb="30" eb="32">
      <t>チョクセツ</t>
    </rPh>
    <rPh sb="32" eb="35">
      <t>コウジヒ</t>
    </rPh>
    <rPh sb="36" eb="39">
      <t>ゴウケイガク</t>
    </rPh>
    <phoneticPr fontId="3"/>
  </si>
  <si>
    <t>　(10)＋(11)</t>
    <phoneticPr fontId="2"/>
  </si>
  <si>
    <t>　(12)＋(14)</t>
    <phoneticPr fontId="2"/>
  </si>
  <si>
    <t>　(14)×（(7)＋(14)に対応する率（一発注単位））</t>
    <rPh sb="16" eb="18">
      <t>タイオウ</t>
    </rPh>
    <rPh sb="20" eb="21">
      <t>リツ</t>
    </rPh>
    <rPh sb="22" eb="23">
      <t>イチ</t>
    </rPh>
    <rPh sb="23" eb="25">
      <t>ハッチュウ</t>
    </rPh>
    <rPh sb="25" eb="27">
      <t>タンイ</t>
    </rPh>
    <phoneticPr fontId="3"/>
  </si>
  <si>
    <t>　(14)＋(15)＋(16)</t>
    <phoneticPr fontId="2"/>
  </si>
  <si>
    <t>　(9)</t>
    <phoneticPr fontId="3"/>
  </si>
  <si>
    <t>建築工事費</t>
    <rPh sb="0" eb="5">
      <t>ケンチクコウジヒ</t>
    </rPh>
    <phoneticPr fontId="2"/>
  </si>
  <si>
    <t>　(17)</t>
    <phoneticPr fontId="2"/>
  </si>
  <si>
    <t>　(18)＋(19)＋(20)</t>
    <phoneticPr fontId="2"/>
  </si>
  <si>
    <t>　(21)×消費税等の税率</t>
    <rPh sb="6" eb="10">
      <t>ショウヒゼイトウ</t>
    </rPh>
    <rPh sb="11" eb="12">
      <t>ゼイ</t>
    </rPh>
    <rPh sb="12" eb="13">
      <t>リツ</t>
    </rPh>
    <phoneticPr fontId="3"/>
  </si>
  <si>
    <t>　(21)＋（22）－(23)</t>
    <phoneticPr fontId="2"/>
  </si>
  <si>
    <t>様式第３号</t>
    <rPh sb="0" eb="2">
      <t>ヨウシキ</t>
    </rPh>
    <rPh sb="2" eb="3">
      <t>ダイ</t>
    </rPh>
    <rPh sb="4" eb="5">
      <t>ゴウ</t>
    </rPh>
    <phoneticPr fontId="3"/>
  </si>
  <si>
    <t>建物移転料算定表［復元工法］</t>
    <rPh sb="0" eb="2">
      <t>タテモノ</t>
    </rPh>
    <rPh sb="2" eb="4">
      <t>イテン</t>
    </rPh>
    <rPh sb="4" eb="5">
      <t>リョウ</t>
    </rPh>
    <rPh sb="5" eb="8">
      <t>サンテイヒョウ</t>
    </rPh>
    <rPh sb="9" eb="11">
      <t>フクゲン</t>
    </rPh>
    <rPh sb="11" eb="13">
      <t>コウホウ</t>
    </rPh>
    <phoneticPr fontId="2"/>
  </si>
  <si>
    <t>　残存部の一部改増築工事費</t>
    <rPh sb="1" eb="4">
      <t>ザンゾンブ</t>
    </rPh>
    <rPh sb="5" eb="7">
      <t>イチブ</t>
    </rPh>
    <rPh sb="7" eb="13">
      <t>カイゾウチクコウジヒ</t>
    </rPh>
    <phoneticPr fontId="2"/>
  </si>
  <si>
    <t>　運搬費及び復元工事費</t>
    <rPh sb="1" eb="4">
      <t>ウンパンヒ</t>
    </rPh>
    <rPh sb="4" eb="5">
      <t>オヨ</t>
    </rPh>
    <rPh sb="6" eb="11">
      <t>フクゲンコウジヒ</t>
    </rPh>
    <phoneticPr fontId="2"/>
  </si>
  <si>
    <t xml:space="preserve">  解体工事費</t>
    <rPh sb="2" eb="7">
      <t>カイタイコウジヒ</t>
    </rPh>
    <phoneticPr fontId="3"/>
  </si>
  <si>
    <t xml:space="preserve">  切取工事費及び切取面補修工事費</t>
    <rPh sb="2" eb="7">
      <t>キリトリコウジヒ</t>
    </rPh>
    <rPh sb="7" eb="8">
      <t>オヨ</t>
    </rPh>
    <rPh sb="9" eb="12">
      <t>キリトリメン</t>
    </rPh>
    <rPh sb="12" eb="17">
      <t>ホシュウコウジヒ</t>
    </rPh>
    <phoneticPr fontId="3"/>
  </si>
  <si>
    <t>復元工事費</t>
    <rPh sb="0" eb="2">
      <t>フクゲン</t>
    </rPh>
    <rPh sb="2" eb="4">
      <t>コウジ</t>
    </rPh>
    <rPh sb="4" eb="5">
      <t>ヒ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</si>
  <si>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3"/>
  </si>
  <si>
    <t>建物移転料算定表［除却工法］</t>
    <rPh sb="0" eb="2">
      <t>タテモノ</t>
    </rPh>
    <rPh sb="2" eb="4">
      <t>イテン</t>
    </rPh>
    <rPh sb="4" eb="5">
      <t>リョウ</t>
    </rPh>
    <rPh sb="5" eb="8">
      <t>サンテイヒョウ</t>
    </rPh>
    <rPh sb="9" eb="11">
      <t>ジョキャク</t>
    </rPh>
    <rPh sb="11" eb="13">
      <t>コウホウ</t>
    </rPh>
    <phoneticPr fontId="2"/>
  </si>
  <si>
    <t>算定の種別</t>
    <rPh sb="0" eb="2">
      <t>サンテイ</t>
    </rPh>
    <rPh sb="3" eb="5">
      <t>シュベツ</t>
    </rPh>
    <phoneticPr fontId="2"/>
  </si>
  <si>
    <t xml:space="preserve">  イ（建物の一部を切り取る場合）又はロ（建物を再現する必要がない場合）</t>
    <rPh sb="4" eb="6">
      <t>タテモノ</t>
    </rPh>
    <rPh sb="7" eb="9">
      <t>イチブ</t>
    </rPh>
    <rPh sb="10" eb="11">
      <t>キ</t>
    </rPh>
    <rPh sb="12" eb="13">
      <t>ト</t>
    </rPh>
    <rPh sb="14" eb="16">
      <t>バアイ</t>
    </rPh>
    <rPh sb="17" eb="18">
      <t>マタ</t>
    </rPh>
    <rPh sb="21" eb="23">
      <t>タテモノ</t>
    </rPh>
    <rPh sb="24" eb="26">
      <t>サイゲン</t>
    </rPh>
    <rPh sb="28" eb="30">
      <t>ヒツヨウ</t>
    </rPh>
    <rPh sb="33" eb="35">
      <t>バアイ</t>
    </rPh>
    <phoneticPr fontId="2"/>
  </si>
  <si>
    <t>　切取部分又は従前建物の建築工事費（設備工事費含む）</t>
    <rPh sb="1" eb="3">
      <t>キリトリ</t>
    </rPh>
    <rPh sb="3" eb="5">
      <t>ブブン</t>
    </rPh>
    <rPh sb="5" eb="6">
      <t>マタ</t>
    </rPh>
    <rPh sb="7" eb="9">
      <t>ジュウゼン</t>
    </rPh>
    <rPh sb="9" eb="11">
      <t>タテモノ</t>
    </rPh>
    <rPh sb="12" eb="14">
      <t>ケンチク</t>
    </rPh>
    <rPh sb="14" eb="16">
      <t>コウジ</t>
    </rPh>
    <rPh sb="16" eb="17">
      <t>ヒ</t>
    </rPh>
    <rPh sb="18" eb="20">
      <t>セツビ</t>
    </rPh>
    <rPh sb="20" eb="23">
      <t>コウジヒ</t>
    </rPh>
    <rPh sb="23" eb="24">
      <t>フク</t>
    </rPh>
    <phoneticPr fontId="2"/>
  </si>
  <si>
    <t xml:space="preserve">  切取工事費（切取面補修工事費含む）又は取りこわし工事費</t>
    <rPh sb="2" eb="7">
      <t>キリトリコウジヒ</t>
    </rPh>
    <rPh sb="8" eb="11">
      <t>キリトリメン</t>
    </rPh>
    <rPh sb="11" eb="16">
      <t>ホシュウコウジヒ</t>
    </rPh>
    <rPh sb="16" eb="17">
      <t>フク</t>
    </rPh>
    <rPh sb="19" eb="20">
      <t>マタ</t>
    </rPh>
    <rPh sb="21" eb="22">
      <t>ト</t>
    </rPh>
    <rPh sb="26" eb="29">
      <t>コウジヒ</t>
    </rPh>
    <phoneticPr fontId="3"/>
  </si>
  <si>
    <t>解体（取りこわし）工事費</t>
    <rPh sb="0" eb="2">
      <t>カイタイ</t>
    </rPh>
    <rPh sb="3" eb="4">
      <t>ト</t>
    </rPh>
    <rPh sb="9" eb="12">
      <t>コウジヒ</t>
    </rPh>
    <phoneticPr fontId="2"/>
  </si>
  <si>
    <t>切取部分又は建物の現在価額</t>
    <rPh sb="0" eb="4">
      <t>キリトリブブン</t>
    </rPh>
    <rPh sb="4" eb="5">
      <t>マタ</t>
    </rPh>
    <rPh sb="6" eb="8">
      <t>タテモノ</t>
    </rPh>
    <rPh sb="9" eb="11">
      <t>ゲンザイ</t>
    </rPh>
    <rPh sb="11" eb="13">
      <t>カガク</t>
    </rPh>
    <phoneticPr fontId="2"/>
  </si>
  <si>
    <t>　(8)×(木造：3%、非木造：(8)に対応する率)</t>
    <phoneticPr fontId="2"/>
  </si>
  <si>
    <t>　(8)＋(9)</t>
    <phoneticPr fontId="2"/>
  </si>
  <si>
    <t>　(10)＋((10)＋(17)に対応する率(一発注単位))</t>
    <rPh sb="17" eb="19">
      <t>タイオウ</t>
    </rPh>
    <rPh sb="21" eb="22">
      <t>リツ</t>
    </rPh>
    <rPh sb="23" eb="28">
      <t>イチハッチュウタンイ</t>
    </rPh>
    <phoneticPr fontId="2"/>
  </si>
  <si>
    <t>　(13)×(木造：3%、非木造：(13)に対応する率（解体直接工事費の合計額）)</t>
    <rPh sb="28" eb="30">
      <t>カイタイ</t>
    </rPh>
    <rPh sb="30" eb="32">
      <t>チョクセツ</t>
    </rPh>
    <rPh sb="32" eb="35">
      <t>コウジヒ</t>
    </rPh>
    <rPh sb="36" eb="39">
      <t>ゴウケイガク</t>
    </rPh>
    <phoneticPr fontId="3"/>
  </si>
  <si>
    <t>　(13)＋(14)</t>
    <phoneticPr fontId="2"/>
  </si>
  <si>
    <t>　(15)＋(16)</t>
    <phoneticPr fontId="2"/>
  </si>
  <si>
    <t>　(17)×（(10)＋(17)に対応する率（一発注単位））</t>
    <rPh sb="17" eb="19">
      <t>タイオウ</t>
    </rPh>
    <rPh sb="21" eb="22">
      <t>リツ</t>
    </rPh>
    <rPh sb="23" eb="24">
      <t>イチ</t>
    </rPh>
    <rPh sb="24" eb="26">
      <t>ハッチュウ</t>
    </rPh>
    <rPh sb="26" eb="28">
      <t>タンイ</t>
    </rPh>
    <phoneticPr fontId="3"/>
  </si>
  <si>
    <t>　(17)＋(18)＋(19)</t>
    <phoneticPr fontId="2"/>
  </si>
  <si>
    <t>　(12)</t>
    <phoneticPr fontId="3"/>
  </si>
  <si>
    <t>　(21)×(22)</t>
    <phoneticPr fontId="2"/>
  </si>
  <si>
    <t>　(20)</t>
    <phoneticPr fontId="3"/>
  </si>
  <si>
    <t>　(23)＋(24)＋(25)</t>
    <phoneticPr fontId="2"/>
  </si>
  <si>
    <t>　(26)×消費税等の税率</t>
    <rPh sb="6" eb="10">
      <t>ショウヒゼイトウ</t>
    </rPh>
    <rPh sb="11" eb="12">
      <t>ゼイ</t>
    </rPh>
    <rPh sb="12" eb="13">
      <t>リツ</t>
    </rPh>
    <phoneticPr fontId="3"/>
  </si>
  <si>
    <t>　(26)＋（27）－(28)</t>
    <phoneticPr fontId="2"/>
  </si>
  <si>
    <t>　(12)＋(13)</t>
    <phoneticPr fontId="2"/>
  </si>
  <si>
    <t>建物所有者</t>
    <rPh sb="0" eb="5">
      <t>タテモノショユウシャ</t>
    </rPh>
    <phoneticPr fontId="2"/>
  </si>
  <si>
    <t>解体直接工事費</t>
    <rPh sb="0" eb="7">
      <t>カイタイチョクセツコウジヒ</t>
    </rPh>
    <phoneticPr fontId="2"/>
  </si>
  <si>
    <t>工種</t>
    <rPh sb="0" eb="2">
      <t>コウシュ</t>
    </rPh>
    <phoneticPr fontId="2"/>
  </si>
  <si>
    <t>計算内訳</t>
    <rPh sb="0" eb="4">
      <t>ケイサンウチワケ</t>
    </rPh>
    <phoneticPr fontId="2"/>
  </si>
  <si>
    <t>①　上屋解体工事費</t>
    <rPh sb="2" eb="4">
      <t>ウワヤ</t>
    </rPh>
    <rPh sb="4" eb="9">
      <t>カイタイコウジヒ</t>
    </rPh>
    <phoneticPr fontId="2"/>
  </si>
  <si>
    <t>①計</t>
    <rPh sb="1" eb="2">
      <t>ケイ</t>
    </rPh>
    <phoneticPr fontId="2"/>
  </si>
  <si>
    <t xml:space="preserve"> 様式第５号</t>
    <rPh sb="1" eb="3">
      <t>ヨウシキ</t>
    </rPh>
    <rPh sb="3" eb="4">
      <t>ダイ</t>
    </rPh>
    <rPh sb="5" eb="6">
      <t>ゴウ</t>
    </rPh>
    <phoneticPr fontId="3"/>
  </si>
  <si>
    <t>単価名称</t>
    <rPh sb="0" eb="2">
      <t>タンカ</t>
    </rPh>
    <rPh sb="2" eb="4">
      <t>メイショウ</t>
    </rPh>
    <phoneticPr fontId="2"/>
  </si>
  <si>
    <t>現状寸法等</t>
    <rPh sb="0" eb="2">
      <t>ゲンジョウ</t>
    </rPh>
    <rPh sb="2" eb="4">
      <t>スンポウ</t>
    </rPh>
    <rPh sb="4" eb="5">
      <t>トウ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</si>
  <si>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</si>
  <si>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</si>
  <si>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</si>
  <si>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</si>
  <si>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②計</t>
    <rPh sb="1" eb="2">
      <t>ケイ</t>
    </rPh>
    <phoneticPr fontId="2"/>
  </si>
  <si>
    <t>③　建築設備等解体工事費</t>
    <rPh sb="2" eb="7">
      <t>ケンチクセツビトウ</t>
    </rPh>
    <rPh sb="7" eb="11">
      <t>カイタイコウジ</t>
    </rPh>
    <rPh sb="11" eb="12">
      <t>ヒ</t>
    </rPh>
    <phoneticPr fontId="2"/>
  </si>
  <si>
    <t>③計</t>
    <rPh sb="1" eb="2">
      <t>ケイ</t>
    </rPh>
    <phoneticPr fontId="2"/>
  </si>
  <si>
    <t>木造建物解体直接工事費計算書</t>
    <rPh sb="0" eb="2">
      <t>モクゾウ</t>
    </rPh>
    <rPh sb="2" eb="4">
      <t>タテモノ</t>
    </rPh>
    <rPh sb="4" eb="6">
      <t>カイタイ</t>
    </rPh>
    <rPh sb="6" eb="11">
      <t>チョクセツコウジヒ</t>
    </rPh>
    <rPh sb="11" eb="14">
      <t>ケイサンショ</t>
    </rPh>
    <phoneticPr fontId="2"/>
  </si>
  <si>
    <r>
      <t xml:space="preserve">出典
</t>
    </r>
    <r>
      <rPr>
        <sz val="8"/>
        <color theme="1"/>
        <rFont val="ＭＳ Ｐ明朝"/>
        <family val="1"/>
        <charset val="128"/>
      </rPr>
      <t>（コード番号）</t>
    </r>
    <rPh sb="0" eb="2">
      <t>シュッテン</t>
    </rPh>
    <rPh sb="7" eb="9">
      <t>バンゴウ</t>
    </rPh>
    <phoneticPr fontId="2"/>
  </si>
  <si>
    <t>②－１　基礎撤去費（布基礎）</t>
    <rPh sb="4" eb="9">
      <t>キソテッキョヒ</t>
    </rPh>
    <rPh sb="10" eb="13">
      <t>ヌノキソ</t>
    </rPh>
    <phoneticPr fontId="2"/>
  </si>
  <si>
    <t>②－２　基礎撤去費（束石）</t>
    <rPh sb="4" eb="9">
      <t>キソテッキョヒ</t>
    </rPh>
    <rPh sb="10" eb="12">
      <t>ツカイシ</t>
    </rPh>
    <phoneticPr fontId="2"/>
  </si>
  <si>
    <t>②－３　基礎撤去費（べた基礎）</t>
    <rPh sb="4" eb="9">
      <t>キソテッキョヒ</t>
    </rPh>
    <rPh sb="12" eb="14">
      <t>キソ</t>
    </rPh>
    <phoneticPr fontId="2"/>
  </si>
  <si>
    <t>②－４　基礎撤去費（独立基礎）</t>
    <rPh sb="4" eb="9">
      <t>キソテッキョヒ</t>
    </rPh>
    <rPh sb="10" eb="14">
      <t>ドクリツキソ</t>
    </rPh>
    <phoneticPr fontId="2"/>
  </si>
  <si>
    <t>②－５　基礎撤去費（土間コンクリート）</t>
    <rPh sb="4" eb="9">
      <t>キソテッキョヒ</t>
    </rPh>
    <rPh sb="10" eb="12">
      <t>ドマ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</si>
</sst>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\(#\)"/>
    <numFmt numFmtId="177" formatCode="#,##0_);[Red]\(#,##0\)"/>
    <numFmt numFmtId="178" formatCode="0.00&quot; ㎡&quot;"/>
    <numFmt numFmtId="179" formatCode="0&quot;年&quot;"/>
    <numFmt numFmtId="180" formatCode="##\ &quot;年&quot;"/>
    <numFmt numFmtId="181" formatCode="&quot;構内   &quot;#,###&quot;  → 　&quot;"/>
    <numFmt numFmtId="182" formatCode="&quot;構外   &quot;#,###&quot;  → 　&quot;"/>
    <numFmt numFmtId="183" formatCode="&quot;(9)   &quot;#,###&quot;  ＋ 　&quot;"/>
    <numFmt numFmtId="184" formatCode="&quot;(16)   &quot;#,###&quot;  ＝ 　&quot;"/>
    <numFmt numFmtId="185" formatCode="#,##0\ &quot;　　→　&quot;"/>
    <numFmt numFmtId="186" formatCode="[$-411]ggge&quot;年&quot;m&quot;月&quot;"/>
    <numFmt numFmtId="187" formatCode="0_);\(0\)"/>
  </numFmts>
  <fonts count="25">
    <font>
      <sz val="11"/>
      <color theme="1"/>
      <name val="Yu Gothic"/>
      <family val="2"/>
      <scheme val="minor"/>
    </font>
    <font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vertAlign val="superscript"/>
      <sz val="10"/>
      <name val="ＭＳ Ｐ明朝"/>
      <family val="1"/>
      <charset val="128"/>
    </font>
    <font>
      <sz val="10"/>
      <name val="HGｺﾞｼｯｸE"/>
      <family val="3"/>
      <charset val="128"/>
    </font>
    <font>
      <sz val="10"/>
      <color theme="1"/>
      <name val="Yu Gothic"/>
      <family val="2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name val="HGSｺﾞｼｯｸE"/>
      <family val="3"/>
      <charset val="128"/>
    </font>
    <font>
      <sz val="10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vertAlign val="superscript"/>
      <sz val="11"/>
      <color theme="1"/>
      <name val="ＭＳ Ｐ明朝"/>
      <family val="1"/>
      <charset val="128"/>
    </font>
    <font>
      <vertAlign val="superscript"/>
      <sz val="10.5"/>
      <color theme="1"/>
      <name val="ＭＳ Ｐ明朝"/>
      <family val="1"/>
      <charset val="128"/>
    </font>
    <font>
      <sz val="11"/>
      <name val="HGSｺﾞｼｯｸE"/>
      <family val="3"/>
      <charset val="128"/>
    </font>
    <font>
      <sz val="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56"/>
      </bottom>
      <diagonal/>
    </border>
    <border>
      <left style="thin">
        <color indexed="64"/>
      </left>
      <right style="thin">
        <color indexed="64"/>
      </right>
      <top/>
      <bottom style="thin">
        <color indexed="56"/>
      </bottom>
      <diagonal/>
    </border>
    <border>
      <left style="thin">
        <color indexed="64"/>
      </left>
      <right/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56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1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290">
    <xf numFmtId="0" fontId="0" fillId="0" borderId="0" xfId="0"/>
    <xf numFmtId="181" fontId="7" fillId="0" borderId="14" xfId="3" applyNumberFormat="1" applyFont="1" applyFill="1" applyBorder="1" applyAlignment="1">
      <alignment vertical="center" shrinkToFit="1"/>
    </xf>
    <xf numFmtId="181" fontId="7" fillId="0" borderId="23" xfId="2" applyNumberFormat="1" applyFont="1" applyBorder="1" applyAlignment="1">
      <alignment vertical="center" shrinkToFit="1"/>
    </xf>
    <xf numFmtId="38" fontId="7" fillId="0" borderId="14" xfId="3" applyFont="1" applyFill="1" applyBorder="1" applyAlignment="1">
      <alignment vertical="center"/>
    </xf>
    <xf numFmtId="49" fontId="8" fillId="0" borderId="4" xfId="2" applyNumberFormat="1" applyFont="1" applyBorder="1" applyAlignment="1">
      <alignment vertical="center"/>
    </xf>
    <xf numFmtId="49" fontId="8" fillId="0" borderId="28" xfId="2" applyNumberFormat="1" applyFont="1" applyBorder="1" applyAlignment="1">
      <alignment vertical="center"/>
    </xf>
    <xf numFmtId="49" fontId="8" fillId="0" borderId="23" xfId="2" applyNumberFormat="1" applyFont="1" applyBorder="1" applyAlignment="1">
      <alignment vertical="center" shrinkToFit="1"/>
    </xf>
    <xf numFmtId="10" fontId="7" fillId="0" borderId="14" xfId="2" applyNumberFormat="1" applyFont="1" applyBorder="1" applyAlignment="1">
      <alignment vertical="center" shrinkToFit="1"/>
    </xf>
    <xf numFmtId="49" fontId="8" fillId="0" borderId="18" xfId="2" applyNumberFormat="1" applyFont="1" applyBorder="1" applyAlignment="1">
      <alignment vertical="center"/>
    </xf>
    <xf numFmtId="10" fontId="7" fillId="0" borderId="23" xfId="2" applyNumberFormat="1" applyFont="1" applyBorder="1" applyAlignment="1">
      <alignment vertical="center" shrinkToFit="1"/>
    </xf>
    <xf numFmtId="38" fontId="7" fillId="0" borderId="14" xfId="3" applyFont="1" applyFill="1" applyBorder="1" applyAlignment="1">
      <alignment vertical="center" shrinkToFit="1"/>
    </xf>
    <xf numFmtId="0" fontId="8" fillId="0" borderId="0" xfId="2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176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left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 shrinkToFit="1"/>
    </xf>
    <xf numFmtId="49" fontId="8" fillId="0" borderId="7" xfId="2" applyNumberFormat="1" applyFont="1" applyBorder="1" applyAlignment="1">
      <alignment horizontal="left" vertical="center" indent="1"/>
    </xf>
    <xf numFmtId="49" fontId="8" fillId="0" borderId="8" xfId="2" applyNumberFormat="1" applyFont="1" applyBorder="1" applyAlignment="1">
      <alignment horizontal="left" vertical="center" indent="1"/>
    </xf>
    <xf numFmtId="49" fontId="8" fillId="0" borderId="10" xfId="2" applyNumberFormat="1" applyFont="1" applyBorder="1" applyAlignment="1">
      <alignment horizontal="left" vertical="center" indent="1"/>
    </xf>
    <xf numFmtId="49" fontId="8" fillId="0" borderId="0" xfId="2" applyNumberFormat="1" applyFont="1" applyAlignment="1">
      <alignment horizontal="left" vertical="center" indent="1"/>
    </xf>
    <xf numFmtId="0" fontId="8" fillId="0" borderId="10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49" fontId="8" fillId="0" borderId="11" xfId="2" applyNumberFormat="1" applyFont="1" applyBorder="1" applyAlignment="1">
      <alignment horizontal="left" vertical="center" indent="1"/>
    </xf>
    <xf numFmtId="49" fontId="8" fillId="0" borderId="14" xfId="2" applyNumberFormat="1" applyFont="1" applyBorder="1" applyAlignment="1">
      <alignment horizontal="left" vertical="center" indent="1"/>
    </xf>
    <xf numFmtId="0" fontId="8" fillId="0" borderId="11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176" fontId="8" fillId="2" borderId="17" xfId="2" applyNumberFormat="1" applyFont="1" applyFill="1" applyBorder="1" applyAlignment="1">
      <alignment horizontal="center" vertical="center" shrinkToFit="1"/>
    </xf>
    <xf numFmtId="49" fontId="8" fillId="0" borderId="15" xfId="2" applyNumberFormat="1" applyFont="1" applyBorder="1" applyAlignment="1">
      <alignment horizontal="left" vertical="center" indent="1"/>
    </xf>
    <xf numFmtId="49" fontId="8" fillId="0" borderId="18" xfId="2" applyNumberFormat="1" applyFont="1" applyBorder="1" applyAlignment="1">
      <alignment horizontal="left" vertical="center" indent="1"/>
    </xf>
    <xf numFmtId="178" fontId="8" fillId="0" borderId="15" xfId="0" applyNumberFormat="1" applyFont="1" applyBorder="1" applyAlignment="1">
      <alignment horizontal="center" vertical="center" shrinkToFit="1"/>
    </xf>
    <xf numFmtId="178" fontId="8" fillId="0" borderId="17" xfId="0" applyNumberFormat="1" applyFont="1" applyBorder="1" applyAlignment="1">
      <alignment horizontal="center" vertical="center" shrinkToFit="1"/>
    </xf>
    <xf numFmtId="186" fontId="8" fillId="0" borderId="17" xfId="0" applyNumberFormat="1" applyFont="1" applyBorder="1" applyAlignment="1">
      <alignment horizontal="center" vertical="center" shrinkToFit="1"/>
    </xf>
    <xf numFmtId="179" fontId="8" fillId="0" borderId="17" xfId="0" applyNumberFormat="1" applyFont="1" applyBorder="1" applyAlignment="1">
      <alignment horizontal="center" vertical="center" shrinkToFit="1"/>
    </xf>
    <xf numFmtId="176" fontId="8" fillId="2" borderId="24" xfId="2" applyNumberFormat="1" applyFont="1" applyFill="1" applyBorder="1" applyAlignment="1">
      <alignment horizontal="center" vertical="center" shrinkToFit="1"/>
    </xf>
    <xf numFmtId="49" fontId="8" fillId="0" borderId="35" xfId="2" applyNumberFormat="1" applyFont="1" applyBorder="1" applyAlignment="1">
      <alignment horizontal="left" vertical="center" indent="1"/>
    </xf>
    <xf numFmtId="49" fontId="8" fillId="0" borderId="25" xfId="2" applyNumberFormat="1" applyFont="1" applyBorder="1" applyAlignment="1">
      <alignment horizontal="left" vertical="center" indent="1"/>
    </xf>
    <xf numFmtId="180" fontId="8" fillId="0" borderId="24" xfId="0" applyNumberFormat="1" applyFont="1" applyBorder="1" applyAlignment="1">
      <alignment horizontal="center" vertical="center" shrinkToFit="1"/>
    </xf>
    <xf numFmtId="0" fontId="8" fillId="2" borderId="27" xfId="0" applyFont="1" applyFill="1" applyBorder="1" applyAlignment="1">
      <alignment horizontal="left" vertical="center"/>
    </xf>
    <xf numFmtId="176" fontId="8" fillId="2" borderId="27" xfId="2" applyNumberFormat="1" applyFont="1" applyFill="1" applyBorder="1" applyAlignment="1">
      <alignment horizontal="center" vertical="center" shrinkToFit="1"/>
    </xf>
    <xf numFmtId="49" fontId="8" fillId="0" borderId="29" xfId="2" applyNumberFormat="1" applyFont="1" applyBorder="1" applyAlignment="1">
      <alignment vertical="center"/>
    </xf>
    <xf numFmtId="38" fontId="8" fillId="0" borderId="27" xfId="3" applyFont="1" applyFill="1" applyBorder="1" applyAlignment="1">
      <alignment horizontal="right" vertical="center"/>
    </xf>
    <xf numFmtId="49" fontId="8" fillId="0" borderId="20" xfId="2" applyNumberFormat="1" applyFont="1" applyBorder="1" applyAlignment="1">
      <alignment vertical="center"/>
    </xf>
    <xf numFmtId="10" fontId="8" fillId="0" borderId="20" xfId="0" applyNumberFormat="1" applyFont="1" applyBorder="1" applyAlignment="1">
      <alignment horizontal="right" vertical="center"/>
    </xf>
    <xf numFmtId="10" fontId="8" fillId="0" borderId="22" xfId="0" applyNumberFormat="1" applyFont="1" applyBorder="1" applyAlignment="1">
      <alignment horizontal="right" vertical="center"/>
    </xf>
    <xf numFmtId="10" fontId="7" fillId="0" borderId="14" xfId="4" applyNumberFormat="1" applyFont="1" applyFill="1" applyBorder="1" applyAlignment="1">
      <alignment horizontal="left" vertical="center" shrinkToFit="1"/>
    </xf>
    <xf numFmtId="182" fontId="7" fillId="0" borderId="14" xfId="3" applyNumberFormat="1" applyFont="1" applyFill="1" applyBorder="1" applyAlignment="1">
      <alignment vertical="center" shrinkToFit="1"/>
    </xf>
    <xf numFmtId="38" fontId="8" fillId="0" borderId="13" xfId="3" applyFont="1" applyFill="1" applyBorder="1" applyAlignment="1">
      <alignment horizontal="right" vertical="center"/>
    </xf>
    <xf numFmtId="0" fontId="8" fillId="2" borderId="17" xfId="0" applyFont="1" applyFill="1" applyBorder="1" applyAlignment="1">
      <alignment horizontal="left" vertical="center"/>
    </xf>
    <xf numFmtId="49" fontId="8" fillId="0" borderId="15" xfId="2" applyNumberFormat="1" applyFont="1" applyBorder="1" applyAlignment="1">
      <alignment vertical="center"/>
    </xf>
    <xf numFmtId="38" fontId="8" fillId="0" borderId="17" xfId="3" applyFont="1" applyFill="1" applyBorder="1" applyAlignment="1">
      <alignment horizontal="right" vertical="center"/>
    </xf>
    <xf numFmtId="49" fontId="8" fillId="0" borderId="23" xfId="2" applyNumberFormat="1" applyFont="1" applyBorder="1" applyAlignment="1">
      <alignment vertical="center"/>
    </xf>
    <xf numFmtId="49" fontId="7" fillId="0" borderId="23" xfId="2" applyNumberFormat="1" applyFont="1" applyBorder="1" applyAlignment="1">
      <alignment vertical="center"/>
    </xf>
    <xf numFmtId="183" fontId="7" fillId="0" borderId="11" xfId="2" applyNumberFormat="1" applyFont="1" applyBorder="1" applyAlignment="1">
      <alignment horizontal="left" vertical="center" indent="1"/>
    </xf>
    <xf numFmtId="183" fontId="7" fillId="0" borderId="14" xfId="2" applyNumberFormat="1" applyFont="1" applyBorder="1" applyAlignment="1">
      <alignment vertical="center"/>
    </xf>
    <xf numFmtId="185" fontId="7" fillId="0" borderId="14" xfId="2" applyNumberFormat="1" applyFont="1" applyBorder="1" applyAlignment="1">
      <alignment horizontal="center" vertical="center"/>
    </xf>
    <xf numFmtId="38" fontId="8" fillId="0" borderId="11" xfId="3" applyFont="1" applyFill="1" applyBorder="1" applyAlignment="1">
      <alignment horizontal="right" vertical="center"/>
    </xf>
    <xf numFmtId="0" fontId="8" fillId="2" borderId="19" xfId="0" applyFont="1" applyFill="1" applyBorder="1" applyAlignment="1">
      <alignment horizontal="left" vertical="center" shrinkToFit="1"/>
    </xf>
    <xf numFmtId="176" fontId="8" fillId="2" borderId="19" xfId="2" applyNumberFormat="1" applyFont="1" applyFill="1" applyBorder="1" applyAlignment="1">
      <alignment horizontal="center" vertical="center" shrinkToFit="1"/>
    </xf>
    <xf numFmtId="49" fontId="8" fillId="0" borderId="37" xfId="2" applyNumberFormat="1" applyFont="1" applyBorder="1" applyAlignment="1">
      <alignment vertical="center"/>
    </xf>
    <xf numFmtId="38" fontId="8" fillId="0" borderId="19" xfId="3" applyFont="1" applyFill="1" applyBorder="1" applyAlignment="1">
      <alignment horizontal="right" vertical="center"/>
    </xf>
    <xf numFmtId="49" fontId="8" fillId="0" borderId="11" xfId="2" applyNumberFormat="1" applyFont="1" applyBorder="1" applyAlignment="1">
      <alignment horizontal="left" vertical="center"/>
    </xf>
    <xf numFmtId="49" fontId="8" fillId="0" borderId="14" xfId="2" applyNumberFormat="1" applyFont="1" applyBorder="1" applyAlignment="1">
      <alignment horizontal="center" vertical="center"/>
    </xf>
    <xf numFmtId="182" fontId="7" fillId="0" borderId="0" xfId="3" applyNumberFormat="1" applyFont="1" applyFill="1" applyBorder="1" applyAlignment="1">
      <alignment horizontal="right" vertical="center"/>
    </xf>
    <xf numFmtId="38" fontId="8" fillId="0" borderId="10" xfId="3" applyFont="1" applyFill="1" applyBorder="1" applyAlignment="1">
      <alignment horizontal="right" vertical="center"/>
    </xf>
    <xf numFmtId="38" fontId="8" fillId="0" borderId="9" xfId="3" applyFont="1" applyFill="1" applyBorder="1" applyAlignment="1">
      <alignment horizontal="right" vertical="center"/>
    </xf>
    <xf numFmtId="38" fontId="8" fillId="0" borderId="15" xfId="3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center" vertical="center" shrinkToFit="1"/>
    </xf>
    <xf numFmtId="183" fontId="7" fillId="0" borderId="11" xfId="2" quotePrefix="1" applyNumberFormat="1" applyFont="1" applyBorder="1" applyAlignment="1">
      <alignment vertical="center" shrinkToFit="1"/>
    </xf>
    <xf numFmtId="184" fontId="7" fillId="0" borderId="0" xfId="2" applyNumberFormat="1" applyFont="1" applyAlignment="1">
      <alignment vertical="center" shrinkToFit="1"/>
    </xf>
    <xf numFmtId="185" fontId="7" fillId="0" borderId="0" xfId="2" applyNumberFormat="1" applyFont="1" applyAlignment="1">
      <alignment horizontal="center" vertical="center" shrinkToFit="1"/>
    </xf>
    <xf numFmtId="0" fontId="8" fillId="2" borderId="24" xfId="0" applyFont="1" applyFill="1" applyBorder="1" applyAlignment="1">
      <alignment horizontal="left" vertical="center"/>
    </xf>
    <xf numFmtId="49" fontId="8" fillId="0" borderId="35" xfId="2" applyNumberFormat="1" applyFont="1" applyBorder="1" applyAlignment="1">
      <alignment vertical="center"/>
    </xf>
    <xf numFmtId="49" fontId="8" fillId="0" borderId="25" xfId="2" applyNumberFormat="1" applyFont="1" applyBorder="1" applyAlignment="1">
      <alignment vertical="center"/>
    </xf>
    <xf numFmtId="38" fontId="8" fillId="0" borderId="24" xfId="3" applyFont="1" applyFill="1" applyBorder="1" applyAlignment="1">
      <alignment horizontal="right" vertical="center"/>
    </xf>
    <xf numFmtId="0" fontId="8" fillId="2" borderId="27" xfId="0" applyFont="1" applyFill="1" applyBorder="1" applyAlignment="1">
      <alignment horizontal="left" vertical="center" shrinkToFit="1"/>
    </xf>
    <xf numFmtId="49" fontId="8" fillId="0" borderId="29" xfId="2" quotePrefix="1" applyNumberFormat="1" applyFont="1" applyBorder="1" applyAlignment="1">
      <alignment vertical="center"/>
    </xf>
    <xf numFmtId="49" fontId="8" fillId="0" borderId="28" xfId="2" quotePrefix="1" applyNumberFormat="1" applyFont="1" applyBorder="1" applyAlignment="1">
      <alignment vertical="center"/>
    </xf>
    <xf numFmtId="38" fontId="8" fillId="0" borderId="27" xfId="0" applyNumberFormat="1" applyFont="1" applyBorder="1" applyAlignment="1">
      <alignment horizontal="right" vertical="center"/>
    </xf>
    <xf numFmtId="0" fontId="8" fillId="2" borderId="17" xfId="0" applyFont="1" applyFill="1" applyBorder="1" applyAlignment="1">
      <alignment horizontal="left" vertical="center" shrinkToFit="1"/>
    </xf>
    <xf numFmtId="49" fontId="7" fillId="0" borderId="15" xfId="2" applyNumberFormat="1" applyFont="1" applyBorder="1" applyAlignment="1">
      <alignment vertical="center"/>
    </xf>
    <xf numFmtId="49" fontId="7" fillId="0" borderId="18" xfId="2" applyNumberFormat="1" applyFont="1" applyBorder="1" applyAlignment="1">
      <alignment vertical="center"/>
    </xf>
    <xf numFmtId="10" fontId="8" fillId="0" borderId="17" xfId="4" applyNumberFormat="1" applyFont="1" applyFill="1" applyBorder="1" applyAlignment="1">
      <alignment horizontal="right" vertical="center"/>
    </xf>
    <xf numFmtId="38" fontId="8" fillId="0" borderId="17" xfId="0" applyNumberFormat="1" applyFont="1" applyBorder="1" applyAlignment="1">
      <alignment horizontal="right" vertical="center"/>
    </xf>
    <xf numFmtId="0" fontId="7" fillId="2" borderId="17" xfId="0" applyFont="1" applyFill="1" applyBorder="1" applyAlignment="1">
      <alignment horizontal="left" vertical="center"/>
    </xf>
    <xf numFmtId="38" fontId="8" fillId="3" borderId="17" xfId="3" applyFont="1" applyFill="1" applyBorder="1" applyAlignment="1">
      <alignment horizontal="right" vertical="center"/>
    </xf>
    <xf numFmtId="3" fontId="8" fillId="0" borderId="17" xfId="0" applyNumberFormat="1" applyFont="1" applyBorder="1" applyAlignment="1">
      <alignment horizontal="right" vertical="center"/>
    </xf>
    <xf numFmtId="0" fontId="7" fillId="2" borderId="24" xfId="0" applyFont="1" applyFill="1" applyBorder="1" applyAlignment="1">
      <alignment horizontal="left" vertical="center" shrinkToFit="1"/>
    </xf>
    <xf numFmtId="3" fontId="8" fillId="0" borderId="24" xfId="0" applyNumberFormat="1" applyFont="1" applyBorder="1" applyAlignment="1">
      <alignment horizontal="right" vertical="center"/>
    </xf>
    <xf numFmtId="0" fontId="8" fillId="2" borderId="15" xfId="0" applyFont="1" applyFill="1" applyBorder="1" applyAlignment="1">
      <alignment horizontal="left" vertical="center" shrinkToFit="1"/>
    </xf>
    <xf numFmtId="49" fontId="8" fillId="0" borderId="15" xfId="2" quotePrefix="1" applyNumberFormat="1" applyFont="1" applyBorder="1" applyAlignment="1">
      <alignment horizontal="left" vertical="center"/>
    </xf>
    <xf numFmtId="49" fontId="8" fillId="0" borderId="18" xfId="2" quotePrefix="1" applyNumberFormat="1" applyFont="1" applyBorder="1" applyAlignment="1">
      <alignment horizontal="left" vertical="center"/>
    </xf>
    <xf numFmtId="0" fontId="8" fillId="2" borderId="36" xfId="0" applyFont="1" applyFill="1" applyBorder="1" applyAlignment="1">
      <alignment horizontal="center" vertical="center" shrinkToFit="1"/>
    </xf>
    <xf numFmtId="38" fontId="8" fillId="0" borderId="36" xfId="0" applyNumberFormat="1" applyFont="1" applyBorder="1" applyAlignment="1">
      <alignment horizontal="right" vertical="center"/>
    </xf>
    <xf numFmtId="38" fontId="8" fillId="0" borderId="38" xfId="0" applyNumberFormat="1" applyFont="1" applyBorder="1" applyAlignment="1">
      <alignment horizontal="right" vertical="center"/>
    </xf>
    <xf numFmtId="0" fontId="8" fillId="2" borderId="38" xfId="0" applyFont="1" applyFill="1" applyBorder="1" applyAlignment="1">
      <alignment horizontal="left" vertical="center"/>
    </xf>
    <xf numFmtId="176" fontId="8" fillId="2" borderId="38" xfId="2" applyNumberFormat="1" applyFont="1" applyFill="1" applyBorder="1" applyAlignment="1">
      <alignment horizontal="center" vertical="center" shrinkToFit="1"/>
    </xf>
    <xf numFmtId="38" fontId="8" fillId="3" borderId="38" xfId="3" applyFont="1" applyFill="1" applyBorder="1" applyAlignment="1">
      <alignment horizontal="right" vertical="center"/>
    </xf>
    <xf numFmtId="0" fontId="8" fillId="2" borderId="38" xfId="0" applyFont="1" applyFill="1" applyBorder="1" applyAlignment="1">
      <alignment horizontal="left" vertical="center" shrinkToFit="1"/>
    </xf>
    <xf numFmtId="3" fontId="8" fillId="0" borderId="38" xfId="0" applyNumberFormat="1" applyFont="1" applyBorder="1" applyAlignment="1">
      <alignment horizontal="right" vertical="center"/>
    </xf>
    <xf numFmtId="0" fontId="7" fillId="2" borderId="24" xfId="0" applyFont="1" applyFill="1" applyBorder="1" applyAlignment="1">
      <alignment horizontal="left" vertical="center"/>
    </xf>
    <xf numFmtId="38" fontId="8" fillId="0" borderId="24" xfId="0" applyNumberFormat="1" applyFont="1" applyBorder="1" applyAlignment="1">
      <alignment horizontal="right" vertical="center"/>
    </xf>
    <xf numFmtId="38" fontId="8" fillId="0" borderId="35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 textRotation="255"/>
    </xf>
    <xf numFmtId="0" fontId="8" fillId="0" borderId="0" xfId="0" applyFont="1" applyAlignment="1">
      <alignment horizontal="center" vertical="center" textRotation="255" shrinkToFit="1"/>
    </xf>
    <xf numFmtId="0" fontId="8" fillId="0" borderId="0" xfId="0" applyFont="1" applyAlignment="1">
      <alignment horizontal="left" vertical="center"/>
    </xf>
    <xf numFmtId="176" fontId="8" fillId="0" borderId="0" xfId="2" applyNumberFormat="1" applyFont="1" applyAlignment="1">
      <alignment horizontal="center" vertical="center" shrinkToFit="1"/>
    </xf>
    <xf numFmtId="49" fontId="8" fillId="0" borderId="0" xfId="2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0" xfId="2" applyFont="1" applyAlignment="1">
      <alignment horizontal="center" vertical="center" shrinkToFit="1"/>
    </xf>
    <xf numFmtId="38" fontId="8" fillId="0" borderId="0" xfId="3" applyFont="1" applyFill="1" applyBorder="1" applyAlignment="1">
      <alignment horizontal="center" vertical="center" shrinkToFit="1"/>
    </xf>
    <xf numFmtId="38" fontId="8" fillId="0" borderId="0" xfId="3" applyFont="1" applyFill="1" applyBorder="1" applyAlignment="1">
      <alignment horizontal="center" vertical="center"/>
    </xf>
    <xf numFmtId="10" fontId="7" fillId="0" borderId="0" xfId="2" applyNumberFormat="1" applyFont="1" applyAlignment="1">
      <alignment horizontal="center" vertical="center" shrinkToFit="1"/>
    </xf>
    <xf numFmtId="177" fontId="8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76" fontId="8" fillId="0" borderId="0" xfId="2" applyNumberFormat="1" applyFont="1" applyAlignment="1">
      <alignment horizontal="center" vertical="center"/>
    </xf>
    <xf numFmtId="38" fontId="7" fillId="0" borderId="0" xfId="3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2" borderId="0" xfId="0" applyFont="1" applyFill="1" applyAlignment="1">
      <alignment vertical="center" shrinkToFit="1"/>
    </xf>
    <xf numFmtId="0" fontId="12" fillId="0" borderId="0" xfId="0" applyFont="1" applyAlignment="1">
      <alignment horizontal="right" vertical="center" shrinkToFit="1"/>
    </xf>
    <xf numFmtId="38" fontId="8" fillId="0" borderId="13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/>
    </xf>
    <xf numFmtId="10" fontId="13" fillId="0" borderId="0" xfId="0" applyNumberFormat="1" applyFont="1" applyAlignment="1">
      <alignment horizontal="left" vertical="center" shrinkToFit="1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187" fontId="14" fillId="0" borderId="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49" fontId="14" fillId="0" borderId="4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/>
    <xf numFmtId="0" fontId="16" fillId="0" borderId="5" xfId="0" applyFont="1" applyBorder="1" applyAlignment="1">
      <alignment horizontal="center" vertical="center"/>
    </xf>
    <xf numFmtId="0" fontId="16" fillId="0" borderId="0" xfId="0" applyFont="1"/>
    <xf numFmtId="0" fontId="16" fillId="0" borderId="5" xfId="0" applyFont="1" applyBorder="1" applyAlignment="1">
      <alignment horizontal="center" vertical="center" wrapText="1"/>
    </xf>
    <xf numFmtId="176" fontId="8" fillId="2" borderId="9" xfId="2" applyNumberFormat="1" applyFont="1" applyFill="1" applyBorder="1" applyAlignment="1">
      <alignment horizontal="center" vertical="center" shrinkToFit="1"/>
    </xf>
    <xf numFmtId="176" fontId="8" fillId="2" borderId="6" xfId="2" applyNumberFormat="1" applyFont="1" applyFill="1" applyBorder="1" applyAlignment="1">
      <alignment horizontal="center" vertical="center" shrinkToFit="1"/>
    </xf>
    <xf numFmtId="176" fontId="8" fillId="2" borderId="13" xfId="2" applyNumberFormat="1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textRotation="255"/>
    </xf>
    <xf numFmtId="0" fontId="8" fillId="2" borderId="1" xfId="0" applyFont="1" applyFill="1" applyBorder="1" applyAlignment="1">
      <alignment horizontal="center" vertical="center" textRotation="255"/>
    </xf>
    <xf numFmtId="0" fontId="8" fillId="2" borderId="7" xfId="0" applyFont="1" applyFill="1" applyBorder="1" applyAlignment="1">
      <alignment horizontal="center" vertical="center" textRotation="255" shrinkToFit="1"/>
    </xf>
    <xf numFmtId="0" fontId="8" fillId="2" borderId="10" xfId="0" applyFont="1" applyFill="1" applyBorder="1" applyAlignment="1">
      <alignment horizontal="center" vertical="center" textRotation="255" shrinkToFit="1"/>
    </xf>
    <xf numFmtId="0" fontId="8" fillId="2" borderId="37" xfId="0" applyFont="1" applyFill="1" applyBorder="1" applyAlignment="1">
      <alignment horizontal="center" vertical="center" textRotation="255" shrinkToFit="1"/>
    </xf>
    <xf numFmtId="0" fontId="8" fillId="2" borderId="35" xfId="0" applyFont="1" applyFill="1" applyBorder="1" applyAlignment="1">
      <alignment horizontal="left" vertical="center" indent="2"/>
    </xf>
    <xf numFmtId="0" fontId="8" fillId="2" borderId="34" xfId="0" applyFont="1" applyFill="1" applyBorder="1" applyAlignment="1">
      <alignment horizontal="left" vertical="center" indent="2"/>
    </xf>
    <xf numFmtId="0" fontId="8" fillId="2" borderId="37" xfId="0" applyFont="1" applyFill="1" applyBorder="1" applyAlignment="1">
      <alignment horizontal="center" vertical="center" textRotation="255"/>
    </xf>
    <xf numFmtId="0" fontId="8" fillId="2" borderId="20" xfId="0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vertical="center"/>
    </xf>
    <xf numFmtId="0" fontId="8" fillId="2" borderId="32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center" vertical="center" textRotation="255"/>
    </xf>
    <xf numFmtId="0" fontId="8" fillId="2" borderId="9" xfId="0" applyFont="1" applyFill="1" applyBorder="1" applyAlignment="1">
      <alignment horizontal="center" vertical="center" textRotation="255"/>
    </xf>
    <xf numFmtId="0" fontId="8" fillId="2" borderId="19" xfId="0" applyFont="1" applyFill="1" applyBorder="1" applyAlignment="1">
      <alignment horizontal="center" vertical="center" textRotation="255"/>
    </xf>
    <xf numFmtId="0" fontId="8" fillId="2" borderId="15" xfId="0" applyFont="1" applyFill="1" applyBorder="1" applyAlignment="1">
      <alignment horizontal="left" vertical="center" indent="2"/>
    </xf>
    <xf numFmtId="0" fontId="8" fillId="2" borderId="16" xfId="0" applyFont="1" applyFill="1" applyBorder="1" applyAlignment="1">
      <alignment horizontal="left" vertical="center" indent="2"/>
    </xf>
    <xf numFmtId="0" fontId="8" fillId="2" borderId="29" xfId="0" applyFont="1" applyFill="1" applyBorder="1" applyAlignment="1">
      <alignment horizontal="left" vertical="center" indent="2"/>
    </xf>
    <xf numFmtId="0" fontId="8" fillId="2" borderId="26" xfId="0" applyFont="1" applyFill="1" applyBorder="1" applyAlignment="1">
      <alignment horizontal="left" vertical="center" indent="2"/>
    </xf>
    <xf numFmtId="176" fontId="8" fillId="2" borderId="31" xfId="2" applyNumberFormat="1" applyFont="1" applyFill="1" applyBorder="1" applyAlignment="1">
      <alignment horizontal="center" vertical="center" shrinkToFit="1"/>
    </xf>
    <xf numFmtId="176" fontId="8" fillId="2" borderId="33" xfId="2" applyNumberFormat="1" applyFont="1" applyFill="1" applyBorder="1" applyAlignment="1">
      <alignment horizontal="center" vertical="center" shrinkToFit="1"/>
    </xf>
    <xf numFmtId="176" fontId="8" fillId="2" borderId="22" xfId="2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/>
    </xf>
    <xf numFmtId="177" fontId="8" fillId="0" borderId="10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7" fontId="8" fillId="0" borderId="7" xfId="0" applyNumberFormat="1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8" fillId="0" borderId="15" xfId="0" applyNumberFormat="1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177" fontId="8" fillId="0" borderId="11" xfId="0" applyNumberFormat="1" applyFont="1" applyBorder="1" applyAlignment="1">
      <alignment horizontal="center" vertical="center"/>
    </xf>
    <xf numFmtId="177" fontId="8" fillId="0" borderId="14" xfId="0" applyNumberFormat="1" applyFont="1" applyBorder="1" applyAlignment="1">
      <alignment horizontal="center" vertical="center"/>
    </xf>
    <xf numFmtId="177" fontId="8" fillId="0" borderId="39" xfId="3" applyNumberFormat="1" applyFont="1" applyFill="1" applyBorder="1" applyAlignment="1">
      <alignment horizontal="center" vertical="center"/>
    </xf>
    <xf numFmtId="177" fontId="8" fillId="0" borderId="4" xfId="3" applyNumberFormat="1" applyFont="1" applyFill="1" applyBorder="1" applyAlignment="1">
      <alignment horizontal="center" vertical="center"/>
    </xf>
    <xf numFmtId="177" fontId="8" fillId="0" borderId="20" xfId="3" applyNumberFormat="1" applyFont="1" applyFill="1" applyBorder="1" applyAlignment="1">
      <alignment horizontal="center" vertical="center"/>
    </xf>
    <xf numFmtId="177" fontId="8" fillId="0" borderId="23" xfId="3" applyNumberFormat="1" applyFont="1" applyFill="1" applyBorder="1" applyAlignment="1">
      <alignment horizontal="center" vertical="center"/>
    </xf>
    <xf numFmtId="177" fontId="8" fillId="3" borderId="15" xfId="3" applyNumberFormat="1" applyFont="1" applyFill="1" applyBorder="1" applyAlignment="1">
      <alignment horizontal="center" vertical="center"/>
    </xf>
    <xf numFmtId="177" fontId="8" fillId="3" borderId="18" xfId="3" applyNumberFormat="1" applyFont="1" applyFill="1" applyBorder="1" applyAlignment="1">
      <alignment horizontal="center" vertical="center"/>
    </xf>
    <xf numFmtId="177" fontId="8" fillId="0" borderId="15" xfId="3" applyNumberFormat="1" applyFont="1" applyFill="1" applyBorder="1" applyAlignment="1">
      <alignment horizontal="center" vertical="center"/>
    </xf>
    <xf numFmtId="177" fontId="8" fillId="0" borderId="18" xfId="3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177" fontId="8" fillId="0" borderId="11" xfId="3" applyNumberFormat="1" applyFont="1" applyFill="1" applyBorder="1" applyAlignment="1">
      <alignment horizontal="center" vertical="center"/>
    </xf>
    <xf numFmtId="177" fontId="8" fillId="0" borderId="14" xfId="3" applyNumberFormat="1" applyFont="1" applyFill="1" applyBorder="1" applyAlignment="1">
      <alignment horizontal="center" vertical="center"/>
    </xf>
    <xf numFmtId="177" fontId="7" fillId="0" borderId="39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8" fillId="0" borderId="15" xfId="4" applyNumberFormat="1" applyFont="1" applyFill="1" applyBorder="1" applyAlignment="1">
      <alignment horizontal="center" vertical="center"/>
    </xf>
    <xf numFmtId="177" fontId="8" fillId="0" borderId="18" xfId="4" applyNumberFormat="1" applyFont="1" applyFill="1" applyBorder="1" applyAlignment="1">
      <alignment horizontal="center" vertical="center"/>
    </xf>
    <xf numFmtId="177" fontId="8" fillId="0" borderId="29" xfId="3" applyNumberFormat="1" applyFont="1" applyFill="1" applyBorder="1" applyAlignment="1">
      <alignment horizontal="center" vertical="center"/>
    </xf>
    <xf numFmtId="177" fontId="8" fillId="0" borderId="28" xfId="3" applyNumberFormat="1" applyFont="1" applyFill="1" applyBorder="1" applyAlignment="1">
      <alignment horizontal="center" vertical="center"/>
    </xf>
    <xf numFmtId="177" fontId="8" fillId="0" borderId="35" xfId="3" applyNumberFormat="1" applyFont="1" applyFill="1" applyBorder="1" applyAlignment="1">
      <alignment horizontal="center" vertical="center"/>
    </xf>
    <xf numFmtId="177" fontId="8" fillId="0" borderId="25" xfId="3" applyNumberFormat="1" applyFont="1" applyFill="1" applyBorder="1" applyAlignment="1">
      <alignment horizontal="center" vertical="center"/>
    </xf>
    <xf numFmtId="177" fontId="8" fillId="0" borderId="35" xfId="0" applyNumberFormat="1" applyFont="1" applyBorder="1" applyAlignment="1">
      <alignment horizontal="center" vertical="center"/>
    </xf>
    <xf numFmtId="177" fontId="8" fillId="0" borderId="25" xfId="0" applyNumberFormat="1" applyFont="1" applyBorder="1" applyAlignment="1">
      <alignment horizontal="center" vertical="center"/>
    </xf>
    <xf numFmtId="177" fontId="8" fillId="0" borderId="20" xfId="0" applyNumberFormat="1" applyFont="1" applyBorder="1" applyAlignment="1">
      <alignment horizontal="center" vertical="center"/>
    </xf>
    <xf numFmtId="177" fontId="8" fillId="0" borderId="23" xfId="0" applyNumberFormat="1" applyFont="1" applyBorder="1" applyAlignment="1">
      <alignment horizontal="center" vertical="center"/>
    </xf>
    <xf numFmtId="177" fontId="8" fillId="0" borderId="37" xfId="3" applyNumberFormat="1" applyFont="1" applyFill="1" applyBorder="1" applyAlignment="1">
      <alignment horizontal="center" vertical="center"/>
    </xf>
    <xf numFmtId="177" fontId="8" fillId="0" borderId="40" xfId="3" applyNumberFormat="1" applyFont="1" applyFill="1" applyBorder="1" applyAlignment="1">
      <alignment horizontal="center" vertical="center"/>
    </xf>
    <xf numFmtId="177" fontId="8" fillId="0" borderId="21" xfId="3" applyNumberFormat="1" applyFont="1" applyFill="1" applyBorder="1" applyAlignment="1">
      <alignment horizontal="center" vertical="center"/>
    </xf>
    <xf numFmtId="177" fontId="8" fillId="0" borderId="16" xfId="3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77" fontId="8" fillId="0" borderId="26" xfId="3" applyNumberFormat="1" applyFont="1" applyFill="1" applyBorder="1" applyAlignment="1">
      <alignment horizontal="center" vertical="center"/>
    </xf>
    <xf numFmtId="177" fontId="7" fillId="0" borderId="37" xfId="0" applyNumberFormat="1" applyFont="1" applyBorder="1" applyAlignment="1">
      <alignment horizontal="center" vertical="center"/>
    </xf>
    <xf numFmtId="177" fontId="7" fillId="0" borderId="40" xfId="0" applyNumberFormat="1" applyFont="1" applyBorder="1" applyAlignment="1">
      <alignment horizontal="center" vertical="center"/>
    </xf>
    <xf numFmtId="177" fontId="8" fillId="0" borderId="2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shrinkToFit="1"/>
    </xf>
    <xf numFmtId="177" fontId="8" fillId="0" borderId="34" xfId="3" applyNumberFormat="1" applyFont="1" applyFill="1" applyBorder="1" applyAlignment="1">
      <alignment horizontal="center" vertical="center"/>
    </xf>
    <xf numFmtId="177" fontId="8" fillId="0" borderId="16" xfId="4" applyNumberFormat="1" applyFont="1" applyFill="1" applyBorder="1" applyAlignment="1">
      <alignment horizontal="center" vertical="center"/>
    </xf>
    <xf numFmtId="178" fontId="8" fillId="0" borderId="16" xfId="0" applyNumberFormat="1" applyFont="1" applyBorder="1" applyAlignment="1">
      <alignment horizontal="center" vertical="center"/>
    </xf>
    <xf numFmtId="177" fontId="8" fillId="0" borderId="12" xfId="0" applyNumberFormat="1" applyFont="1" applyBorder="1" applyAlignment="1">
      <alignment horizontal="center" vertical="center"/>
    </xf>
    <xf numFmtId="177" fontId="8" fillId="0" borderId="41" xfId="0" applyNumberFormat="1" applyFont="1" applyBorder="1" applyAlignment="1">
      <alignment horizontal="center" vertical="center"/>
    </xf>
    <xf numFmtId="177" fontId="8" fillId="0" borderId="42" xfId="0" applyNumberFormat="1" applyFont="1" applyBorder="1" applyAlignment="1">
      <alignment horizontal="center" vertical="center"/>
    </xf>
    <xf numFmtId="177" fontId="8" fillId="0" borderId="34" xfId="0" applyNumberFormat="1" applyFont="1" applyBorder="1" applyAlignment="1">
      <alignment horizontal="center" vertical="center"/>
    </xf>
    <xf numFmtId="177" fontId="8" fillId="0" borderId="16" xfId="0" applyNumberFormat="1" applyFont="1" applyBorder="1" applyAlignment="1">
      <alignment horizontal="center" vertical="center"/>
    </xf>
    <xf numFmtId="187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indent="1"/>
    </xf>
    <xf numFmtId="0" fontId="14" fillId="0" borderId="5" xfId="0" applyFont="1" applyBorder="1" applyAlignment="1">
      <alignment horizontal="center" vertical="center" textRotation="255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indent="3"/>
    </xf>
    <xf numFmtId="0" fontId="17" fillId="0" borderId="5" xfId="0" applyFont="1" applyBorder="1" applyAlignment="1">
      <alignment horizontal="left" vertical="center" indent="1"/>
    </xf>
    <xf numFmtId="0" fontId="14" fillId="0" borderId="5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/>
    <xf numFmtId="0" fontId="14" fillId="0" borderId="5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textRotation="255"/>
    </xf>
    <xf numFmtId="0" fontId="14" fillId="0" borderId="9" xfId="0" applyFont="1" applyBorder="1" applyAlignment="1">
      <alignment horizontal="center" vertical="center" textRotation="255"/>
    </xf>
    <xf numFmtId="0" fontId="14" fillId="0" borderId="19" xfId="0" applyFont="1" applyBorder="1" applyAlignment="1">
      <alignment horizontal="center" vertical="center" textRotation="255"/>
    </xf>
    <xf numFmtId="0" fontId="16" fillId="0" borderId="5" xfId="0" applyFont="1" applyBorder="1" applyAlignment="1">
      <alignment horizontal="left" vertical="center" indent="1"/>
    </xf>
    <xf numFmtId="0" fontId="23" fillId="0" borderId="0" xfId="0" applyFont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24" fillId="0" borderId="5" xfId="0" applyFont="1" applyBorder="1" applyAlignment="1">
      <alignment horizontal="left" vertical="center" indent="3"/>
    </xf>
  </cellXfs>
  <cellStyles count="5">
    <cellStyle name="パーセント 2" xfId="4" xr:uid="{E92ADA68-3032-4030-9E37-3DD2C45EF94F}"/>
    <cellStyle name="桁区切り 2" xfId="3" xr:uid="{AE48832C-29DB-4A66-84C1-9DB18DDD9C70}"/>
    <cellStyle name="標準" xfId="0" builtinId="0"/>
    <cellStyle name="標準 2" xfId="1" xr:uid="{CF078284-968F-4399-A891-B888D36771B1}"/>
    <cellStyle name="標準 3" xfId="2" xr:uid="{78CAD7ED-3DC0-4BD0-8E17-761356216D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0"/>
  <sheetViews>
    <sheetView zoomScaleNormal="100" workbookViewId="0">
      <selection activeCell="N36" sqref="N36:O36"/>
    </sheetView>
  </sheetViews>
  <sheetFormatPr defaultRowHeight="16.5"/>
  <cols>
    <col min="1" max="2" width="6.25" style="15" customWidth="1"/>
    <col min="3" max="3" width="17.4140625" style="15" customWidth="1"/>
    <col min="4" max="5" width="8.6640625" style="15"/>
    <col min="6" max="6" width="8.6640625" style="15" customWidth="1"/>
    <col min="7" max="7" width="17.33203125" style="15" customWidth="1"/>
    <col min="8" max="8" width="17.25" style="15" customWidth="1"/>
    <col min="9" max="16384" width="8.6640625" style="15"/>
  </cols>
  <sheetData>
    <row r="1" spans="1:22">
      <c r="A1" s="13" t="s">
        <v>0</v>
      </c>
      <c r="B1" s="12"/>
      <c r="C1" s="12"/>
      <c r="D1" s="14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>
      <c r="A2" s="16" t="s">
        <v>75</v>
      </c>
      <c r="B2" s="17"/>
      <c r="C2" s="17"/>
      <c r="D2" s="18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>
      <c r="A3" s="12"/>
      <c r="B3" s="12"/>
      <c r="C3" s="12"/>
      <c r="D3" s="14"/>
      <c r="E3" s="12"/>
      <c r="F3" s="12"/>
      <c r="G3" s="12"/>
      <c r="H3" s="12"/>
      <c r="I3" s="12"/>
      <c r="J3" s="12"/>
      <c r="K3" s="195"/>
      <c r="L3" s="195"/>
      <c r="M3" s="19"/>
      <c r="N3" s="19"/>
      <c r="O3" s="12"/>
      <c r="P3" s="12"/>
      <c r="Q3" s="12"/>
      <c r="R3" s="12"/>
      <c r="S3" s="12"/>
      <c r="T3" s="12"/>
      <c r="U3" s="12"/>
      <c r="V3" s="12"/>
    </row>
    <row r="4" spans="1:22" ht="18" customHeight="1">
      <c r="A4" s="170" t="s">
        <v>1</v>
      </c>
      <c r="B4" s="171"/>
      <c r="C4" s="196"/>
      <c r="D4" s="134"/>
      <c r="E4" s="135"/>
      <c r="F4" s="135"/>
      <c r="G4" s="25" t="s">
        <v>2</v>
      </c>
      <c r="H4" s="169"/>
      <c r="I4" s="169"/>
      <c r="J4" s="221" t="s">
        <v>3</v>
      </c>
      <c r="K4" s="221"/>
      <c r="L4" s="220"/>
      <c r="M4" s="220"/>
      <c r="N4" s="220"/>
      <c r="O4" s="220"/>
      <c r="P4" s="136"/>
      <c r="Q4" s="20"/>
      <c r="R4" s="20"/>
      <c r="S4" s="20"/>
      <c r="T4" s="12"/>
      <c r="U4" s="12"/>
      <c r="V4" s="12"/>
    </row>
    <row r="5" spans="1:22" ht="18" customHeight="1">
      <c r="A5" s="170" t="s">
        <v>4</v>
      </c>
      <c r="B5" s="171"/>
      <c r="C5" s="196"/>
      <c r="D5" s="134"/>
      <c r="E5" s="135"/>
      <c r="F5" s="135"/>
      <c r="G5" s="25" t="s">
        <v>5</v>
      </c>
      <c r="H5" s="169"/>
      <c r="I5" s="169"/>
      <c r="J5" s="221" t="s">
        <v>6</v>
      </c>
      <c r="K5" s="221"/>
      <c r="L5" s="219" t="e">
        <f>消費税</f>
        <v>#NAME?</v>
      </c>
      <c r="M5" s="219"/>
      <c r="N5" s="219"/>
      <c r="O5" s="219"/>
      <c r="P5" s="12"/>
      <c r="Q5" s="20"/>
      <c r="R5" s="20"/>
      <c r="S5" s="20"/>
      <c r="T5" s="12"/>
      <c r="U5" s="12"/>
      <c r="V5" s="12"/>
    </row>
    <row r="6" spans="1:22" ht="18" customHeight="1">
      <c r="A6" s="170" t="s">
        <v>7</v>
      </c>
      <c r="B6" s="171"/>
      <c r="C6" s="196"/>
      <c r="D6" s="134"/>
      <c r="E6" s="135"/>
      <c r="F6" s="135"/>
      <c r="G6" s="25" t="s">
        <v>8</v>
      </c>
      <c r="H6" s="169"/>
      <c r="I6" s="169"/>
      <c r="J6" s="221" t="s">
        <v>9</v>
      </c>
      <c r="K6" s="221"/>
      <c r="L6" s="219" t="s">
        <v>10</v>
      </c>
      <c r="M6" s="219"/>
      <c r="N6" s="219"/>
      <c r="O6" s="219"/>
      <c r="P6" s="12"/>
      <c r="Q6" s="137"/>
      <c r="R6" s="140"/>
      <c r="S6" s="20"/>
      <c r="T6" s="12"/>
      <c r="U6" s="12"/>
      <c r="V6" s="12"/>
    </row>
    <row r="7" spans="1:22">
      <c r="A7" s="197"/>
      <c r="B7" s="197"/>
      <c r="C7" s="197"/>
      <c r="D7" s="198"/>
      <c r="E7" s="198"/>
      <c r="F7" s="22"/>
      <c r="G7" s="22"/>
      <c r="H7" s="22"/>
      <c r="I7" s="22"/>
      <c r="J7" s="21"/>
      <c r="K7" s="198"/>
      <c r="L7" s="198"/>
      <c r="M7" s="23"/>
      <c r="N7" s="23"/>
      <c r="O7" s="23"/>
      <c r="P7" s="23"/>
      <c r="Q7" s="23"/>
      <c r="R7" s="23"/>
      <c r="S7" s="23"/>
      <c r="T7" s="23"/>
      <c r="U7" s="12"/>
      <c r="V7" s="12"/>
    </row>
    <row r="8" spans="1:22" ht="18" customHeight="1">
      <c r="A8" s="24" t="s">
        <v>11</v>
      </c>
      <c r="B8" s="169" t="s">
        <v>12</v>
      </c>
      <c r="C8" s="169"/>
      <c r="D8" s="26" t="s">
        <v>13</v>
      </c>
      <c r="E8" s="170" t="s">
        <v>14</v>
      </c>
      <c r="F8" s="171"/>
      <c r="G8" s="171"/>
      <c r="H8" s="171"/>
      <c r="I8" s="129"/>
      <c r="J8" s="130"/>
      <c r="K8" s="131"/>
      <c r="L8" s="203" t="s">
        <v>15</v>
      </c>
      <c r="M8" s="204"/>
      <c r="N8" s="170" t="s">
        <v>16</v>
      </c>
      <c r="O8" s="196"/>
    </row>
    <row r="9" spans="1:22">
      <c r="A9" s="185" t="s">
        <v>17</v>
      </c>
      <c r="B9" s="190" t="s">
        <v>18</v>
      </c>
      <c r="C9" s="191"/>
      <c r="D9" s="167">
        <v>1</v>
      </c>
      <c r="E9" s="27"/>
      <c r="F9" s="28"/>
      <c r="G9" s="28"/>
      <c r="H9" s="28"/>
      <c r="I9" s="132"/>
      <c r="J9" s="133"/>
      <c r="K9" s="133"/>
      <c r="L9" s="201"/>
      <c r="M9" s="202"/>
      <c r="N9" s="201"/>
      <c r="O9" s="253"/>
    </row>
    <row r="10" spans="1:22">
      <c r="A10" s="186"/>
      <c r="B10" s="188" t="s">
        <v>19</v>
      </c>
      <c r="C10" s="189"/>
      <c r="D10" s="166"/>
      <c r="E10" s="29"/>
      <c r="F10" s="30"/>
      <c r="G10" s="30"/>
      <c r="H10" s="30"/>
      <c r="I10" s="31"/>
      <c r="J10" s="31"/>
      <c r="K10" s="32"/>
      <c r="L10" s="199"/>
      <c r="M10" s="200"/>
      <c r="N10" s="199"/>
      <c r="O10" s="252"/>
    </row>
    <row r="11" spans="1:22" ht="18" customHeight="1">
      <c r="A11" s="186"/>
      <c r="B11" s="188" t="s">
        <v>20</v>
      </c>
      <c r="C11" s="189"/>
      <c r="D11" s="168"/>
      <c r="E11" s="33"/>
      <c r="F11" s="34"/>
      <c r="G11" s="34"/>
      <c r="H11" s="34"/>
      <c r="I11" s="35"/>
      <c r="J11" s="35"/>
      <c r="K11" s="36"/>
      <c r="L11" s="209"/>
      <c r="M11" s="210"/>
      <c r="N11" s="209"/>
      <c r="O11" s="251"/>
    </row>
    <row r="12" spans="1:22" ht="18" customHeight="1">
      <c r="A12" s="186"/>
      <c r="B12" s="188" t="s">
        <v>21</v>
      </c>
      <c r="C12" s="189"/>
      <c r="D12" s="37">
        <v>2</v>
      </c>
      <c r="E12" s="38"/>
      <c r="F12" s="39"/>
      <c r="G12" s="39"/>
      <c r="H12" s="39"/>
      <c r="I12" s="40"/>
      <c r="J12" s="41"/>
      <c r="K12" s="41"/>
      <c r="L12" s="207"/>
      <c r="M12" s="208"/>
      <c r="N12" s="207"/>
      <c r="O12" s="250"/>
    </row>
    <row r="13" spans="1:22" ht="18" customHeight="1">
      <c r="A13" s="186"/>
      <c r="B13" s="188" t="s">
        <v>22</v>
      </c>
      <c r="C13" s="189"/>
      <c r="D13" s="37">
        <v>3</v>
      </c>
      <c r="E13" s="38"/>
      <c r="F13" s="39"/>
      <c r="G13" s="39"/>
      <c r="H13" s="39"/>
      <c r="I13" s="40"/>
      <c r="J13" s="41"/>
      <c r="K13" s="41"/>
      <c r="L13" s="207"/>
      <c r="M13" s="208"/>
      <c r="N13" s="207"/>
      <c r="O13" s="250"/>
    </row>
    <row r="14" spans="1:22" ht="18" customHeight="1">
      <c r="A14" s="186"/>
      <c r="B14" s="188" t="s">
        <v>23</v>
      </c>
      <c r="C14" s="189"/>
      <c r="D14" s="37">
        <v>4</v>
      </c>
      <c r="E14" s="38"/>
      <c r="F14" s="39"/>
      <c r="G14" s="39"/>
      <c r="H14" s="39"/>
      <c r="I14" s="42"/>
      <c r="J14" s="42"/>
      <c r="K14" s="42"/>
      <c r="L14" s="205"/>
      <c r="M14" s="206"/>
      <c r="N14" s="205"/>
      <c r="O14" s="255"/>
    </row>
    <row r="15" spans="1:22" ht="18" customHeight="1">
      <c r="A15" s="186"/>
      <c r="B15" s="188" t="s">
        <v>24</v>
      </c>
      <c r="C15" s="189"/>
      <c r="D15" s="37">
        <v>5</v>
      </c>
      <c r="E15" s="38"/>
      <c r="F15" s="39"/>
      <c r="G15" s="39"/>
      <c r="H15" s="39"/>
      <c r="I15" s="43"/>
      <c r="J15" s="43"/>
      <c r="K15" s="43">
        <v>0</v>
      </c>
      <c r="L15" s="205"/>
      <c r="M15" s="206"/>
      <c r="N15" s="205"/>
      <c r="O15" s="255"/>
    </row>
    <row r="16" spans="1:22" ht="18" customHeight="1">
      <c r="A16" s="187"/>
      <c r="B16" s="177" t="s">
        <v>25</v>
      </c>
      <c r="C16" s="178"/>
      <c r="D16" s="44">
        <v>6</v>
      </c>
      <c r="E16" s="45"/>
      <c r="F16" s="46"/>
      <c r="G16" s="46"/>
      <c r="H16" s="46"/>
      <c r="I16" s="47" t="str">
        <f>IF(I8&gt;0,IF(DATEDIF(I14,$K$7,"ym")&lt;6,DATEDIF(I14,$K$7,"y"),DATEDIF(I14,$K$7,"y")+1),"")</f>
        <v/>
      </c>
      <c r="J16" s="47" t="str">
        <f>IF(J8&gt;0,IF(DATEDIF(J14,$K$7,"ym")&lt;6,DATEDIF(J14,$K$7,"y"),DATEDIF(J14,$K$7,"y")+1),"")</f>
        <v/>
      </c>
      <c r="K16" s="47" t="str">
        <f>IF(K8&gt;0,IF(DATEDIF(K14,$K$7,"ym")&lt;6,DATEDIF(K14,$K$7,"y"),DATEDIF(K14,$K$7,"y")+1),"")</f>
        <v/>
      </c>
      <c r="L16" s="232"/>
      <c r="M16" s="233"/>
      <c r="N16" s="232"/>
      <c r="O16" s="254"/>
    </row>
    <row r="17" spans="1:15" ht="18" customHeight="1">
      <c r="A17" s="172" t="s">
        <v>26</v>
      </c>
      <c r="B17" s="179" t="s">
        <v>27</v>
      </c>
      <c r="C17" s="48" t="s">
        <v>28</v>
      </c>
      <c r="D17" s="49">
        <v>7</v>
      </c>
      <c r="E17" s="50" t="s">
        <v>29</v>
      </c>
      <c r="F17" s="5"/>
      <c r="G17" s="5"/>
      <c r="H17" s="5"/>
      <c r="I17" s="51"/>
      <c r="J17" s="51"/>
      <c r="K17" s="51"/>
      <c r="L17" s="228">
        <f>SUM(I17:K17)</f>
        <v>0</v>
      </c>
      <c r="M17" s="229"/>
      <c r="N17" s="228"/>
      <c r="O17" s="242"/>
    </row>
    <row r="18" spans="1:15" ht="18" customHeight="1">
      <c r="A18" s="172"/>
      <c r="B18" s="179"/>
      <c r="C18" s="180" t="s">
        <v>30</v>
      </c>
      <c r="D18" s="194">
        <v>8</v>
      </c>
      <c r="E18" s="52" t="s">
        <v>31</v>
      </c>
      <c r="F18" s="6"/>
      <c r="G18" s="6"/>
      <c r="H18" s="6"/>
      <c r="I18" s="53" t="s">
        <v>87</v>
      </c>
      <c r="J18" s="53" t="str">
        <f>IF(J17&gt;0,IF(J9="木造","3%",IF(J11="構内",$R$60,IF(J11="構外",$R$61))),"")</f>
        <v/>
      </c>
      <c r="K18" s="54" t="str">
        <f>IF(K17&gt;0,IF(K9="木造","3%",IF(K11="構内",$R$60,IF(K11="構外",$R$61))),"")</f>
        <v/>
      </c>
      <c r="L18" s="234"/>
      <c r="M18" s="235"/>
      <c r="N18" s="234"/>
      <c r="O18" s="245"/>
    </row>
    <row r="19" spans="1:15" ht="18" customHeight="1">
      <c r="A19" s="172"/>
      <c r="B19" s="173"/>
      <c r="C19" s="181"/>
      <c r="D19" s="168"/>
      <c r="E19" s="12"/>
      <c r="F19" s="55"/>
      <c r="G19" s="56"/>
      <c r="H19" s="1" t="s">
        <v>76</v>
      </c>
      <c r="I19" s="57" t="e">
        <f>+IF(I18="",I17,ROUNDDOWN(I17*I18,-2))</f>
        <v>#VALUE!</v>
      </c>
      <c r="J19" s="57">
        <f>+IF(J18="",J17,ROUNDDOWN(J17*J18,-2))</f>
        <v>0</v>
      </c>
      <c r="K19" s="57">
        <f t="shared" ref="K19" si="0">+IF(K18="",K17,ROUNDDOWN(K17*K18,-2))</f>
        <v>0</v>
      </c>
      <c r="L19" s="222"/>
      <c r="M19" s="223"/>
      <c r="N19" s="246" t="s">
        <v>32</v>
      </c>
      <c r="O19" s="247"/>
    </row>
    <row r="20" spans="1:15" ht="18" customHeight="1">
      <c r="A20" s="172"/>
      <c r="B20" s="173"/>
      <c r="C20" s="58" t="s">
        <v>33</v>
      </c>
      <c r="D20" s="37">
        <v>9</v>
      </c>
      <c r="E20" s="59" t="s">
        <v>34</v>
      </c>
      <c r="F20" s="8"/>
      <c r="G20" s="8"/>
      <c r="H20" s="8"/>
      <c r="I20" s="60">
        <f t="shared" ref="I20:K20" si="1">IF(I17&gt;0,I17+I19,)</f>
        <v>0</v>
      </c>
      <c r="J20" s="60">
        <f t="shared" si="1"/>
        <v>0</v>
      </c>
      <c r="K20" s="60">
        <f t="shared" si="1"/>
        <v>0</v>
      </c>
      <c r="L20" s="217">
        <f>SUM(I20:K20)</f>
        <v>0</v>
      </c>
      <c r="M20" s="218"/>
      <c r="N20" s="217"/>
      <c r="O20" s="239"/>
    </row>
    <row r="21" spans="1:15" ht="18" customHeight="1">
      <c r="A21" s="172"/>
      <c r="B21" s="173"/>
      <c r="C21" s="180" t="s">
        <v>35</v>
      </c>
      <c r="D21" s="194">
        <v>10</v>
      </c>
      <c r="E21" s="52" t="s">
        <v>36</v>
      </c>
      <c r="F21" s="61"/>
      <c r="G21" s="62"/>
      <c r="H21" s="2" t="str">
        <f>IF(X61&lt;1,"下記より","案分表参照")</f>
        <v>下記より</v>
      </c>
      <c r="I21" s="54" t="str">
        <f>IF(I8="","",IF($Z$63&gt;1,"案分表参照",$I$24))</f>
        <v/>
      </c>
      <c r="J21" s="54" t="str">
        <f>IF(J8="","",IF($Z$63&gt;1,"案分表参照",$I$24))</f>
        <v/>
      </c>
      <c r="K21" s="54" t="str">
        <f>IF(K8="","",IF($Z$63&gt;1,"案分表参照",$I$24))</f>
        <v/>
      </c>
      <c r="L21" s="234"/>
      <c r="M21" s="235"/>
      <c r="N21" s="234"/>
      <c r="O21" s="245"/>
    </row>
    <row r="22" spans="1:15" ht="18" customHeight="1">
      <c r="A22" s="172"/>
      <c r="B22" s="173"/>
      <c r="C22" s="181"/>
      <c r="D22" s="168"/>
      <c r="E22" s="63"/>
      <c r="F22" s="64"/>
      <c r="G22" s="65"/>
      <c r="H22" s="3">
        <f>IF(X61&lt;1,V61,"")</f>
        <v>0</v>
      </c>
      <c r="I22" s="66" t="str">
        <f>IF(I8="","",IF($Z$63&gt;1,HLOOKUP(I8,再築諸経費案分,5,0),TRUNC(I20*I21,-2)))</f>
        <v/>
      </c>
      <c r="J22" s="66" t="str">
        <f>IF(J8="","",IF($Z$63&gt;1,HLOOKUP(J8,再築諸経費案分,5,0),TRUNC(J20*J21,-2)))</f>
        <v/>
      </c>
      <c r="K22" s="57" t="str">
        <f>IF(K8="","",IF($Z$63&gt;1,HLOOKUP(K8,再築諸経費案分,5,0),TRUNC(K20*K21,-2)))</f>
        <v/>
      </c>
      <c r="L22" s="209"/>
      <c r="M22" s="210"/>
      <c r="N22" s="246" t="s">
        <v>77</v>
      </c>
      <c r="O22" s="247"/>
    </row>
    <row r="23" spans="1:15">
      <c r="A23" s="172"/>
      <c r="B23" s="173"/>
      <c r="C23" s="67" t="s">
        <v>37</v>
      </c>
      <c r="D23" s="68">
        <v>11</v>
      </c>
      <c r="E23" s="69" t="s">
        <v>38</v>
      </c>
      <c r="F23" s="4"/>
      <c r="G23" s="4"/>
      <c r="H23" s="4"/>
      <c r="I23" s="70" t="str">
        <f>IF(I8="","",I20+I22)</f>
        <v/>
      </c>
      <c r="J23" s="70" t="str">
        <f t="shared" ref="J23:K23" si="2">IF(J8="","",J20+J22)</f>
        <v/>
      </c>
      <c r="K23" s="70" t="str">
        <f t="shared" si="2"/>
        <v/>
      </c>
      <c r="L23" s="230">
        <f>SUM(I23:K23)</f>
        <v>0</v>
      </c>
      <c r="M23" s="231"/>
      <c r="N23" s="230"/>
      <c r="O23" s="248"/>
    </row>
    <row r="24" spans="1:15" ht="18" customHeight="1">
      <c r="A24" s="172"/>
      <c r="B24" s="173" t="s">
        <v>39</v>
      </c>
      <c r="C24" s="48" t="s">
        <v>28</v>
      </c>
      <c r="D24" s="49">
        <v>12</v>
      </c>
      <c r="E24" s="50" t="s">
        <v>40</v>
      </c>
      <c r="F24" s="5"/>
      <c r="G24" s="5"/>
      <c r="H24" s="5"/>
      <c r="I24" s="51"/>
      <c r="J24" s="51"/>
      <c r="K24" s="51"/>
      <c r="L24" s="228">
        <f>SUM(I24:K24)</f>
        <v>0</v>
      </c>
      <c r="M24" s="229"/>
      <c r="N24" s="228"/>
      <c r="O24" s="242"/>
    </row>
    <row r="25" spans="1:15">
      <c r="A25" s="172"/>
      <c r="B25" s="173"/>
      <c r="C25" s="182" t="s">
        <v>30</v>
      </c>
      <c r="D25" s="166">
        <v>13</v>
      </c>
      <c r="E25" s="52" t="s">
        <v>41</v>
      </c>
      <c r="F25" s="6"/>
      <c r="G25" s="6"/>
      <c r="H25" s="6"/>
      <c r="I25" s="53" t="str">
        <f>IF(I17&gt;0,IF(I11="構内","",IF(I9="木造","3%",$R$62)),"")</f>
        <v/>
      </c>
      <c r="J25" s="53" t="str">
        <f>IF(J17&gt;0,IF(J11="構内","",IF(J9="木造","3%",$R$62)),"")</f>
        <v/>
      </c>
      <c r="K25" s="53" t="str">
        <f>IF(K17&gt;0,IF(K11="構内","",IF(K9="木造","3%",$R$62)),"")</f>
        <v/>
      </c>
      <c r="L25" s="234"/>
      <c r="M25" s="235"/>
      <c r="N25" s="234"/>
      <c r="O25" s="245"/>
    </row>
    <row r="26" spans="1:15" ht="18" customHeight="1">
      <c r="A26" s="172"/>
      <c r="B26" s="173"/>
      <c r="C26" s="182"/>
      <c r="D26" s="166"/>
      <c r="E26" s="71" t="s">
        <v>42</v>
      </c>
      <c r="F26" s="72"/>
      <c r="G26" s="73"/>
      <c r="H26" s="7" t="s">
        <v>76</v>
      </c>
      <c r="I26" s="74" t="str">
        <f t="shared" ref="I26:K26" si="3">+IF(I25="","",ROUNDDOWN(I24*I25,-2))</f>
        <v/>
      </c>
      <c r="J26" s="74" t="str">
        <f t="shared" si="3"/>
        <v/>
      </c>
      <c r="K26" s="75" t="str">
        <f t="shared" si="3"/>
        <v/>
      </c>
      <c r="L26" s="222"/>
      <c r="M26" s="223"/>
      <c r="N26" s="246" t="s">
        <v>32</v>
      </c>
      <c r="O26" s="247"/>
    </row>
    <row r="27" spans="1:15" ht="18" customHeight="1">
      <c r="A27" s="172"/>
      <c r="B27" s="173"/>
      <c r="C27" s="58" t="s">
        <v>33</v>
      </c>
      <c r="D27" s="37">
        <v>14</v>
      </c>
      <c r="E27" s="59" t="s">
        <v>43</v>
      </c>
      <c r="F27" s="8"/>
      <c r="G27" s="8"/>
      <c r="H27" s="8"/>
      <c r="I27" s="60" t="str">
        <f t="shared" ref="I27:K27" si="4">IF(I11="構外",I24+I26,IF(I11="構内",I24,""))</f>
        <v/>
      </c>
      <c r="J27" s="60" t="str">
        <f t="shared" si="4"/>
        <v/>
      </c>
      <c r="K27" s="60" t="str">
        <f t="shared" si="4"/>
        <v/>
      </c>
      <c r="L27" s="217"/>
      <c r="M27" s="218"/>
      <c r="N27" s="217"/>
      <c r="O27" s="239"/>
    </row>
    <row r="28" spans="1:15" ht="18" customHeight="1">
      <c r="A28" s="172"/>
      <c r="B28" s="173"/>
      <c r="C28" s="58" t="s">
        <v>44</v>
      </c>
      <c r="D28" s="37">
        <v>15</v>
      </c>
      <c r="E28" s="59"/>
      <c r="F28" s="8"/>
      <c r="G28" s="8"/>
      <c r="H28" s="8"/>
      <c r="I28" s="76"/>
      <c r="J28" s="60"/>
      <c r="K28" s="60"/>
      <c r="L28" s="217">
        <f>SUM(I28:K28)</f>
        <v>0</v>
      </c>
      <c r="M28" s="218"/>
      <c r="N28" s="217"/>
      <c r="O28" s="239"/>
    </row>
    <row r="29" spans="1:15" ht="18" customHeight="1">
      <c r="A29" s="172"/>
      <c r="B29" s="173"/>
      <c r="C29" s="77" t="s">
        <v>45</v>
      </c>
      <c r="D29" s="37">
        <v>16</v>
      </c>
      <c r="E29" s="59" t="s">
        <v>46</v>
      </c>
      <c r="F29" s="8"/>
      <c r="G29" s="8"/>
      <c r="H29" s="8"/>
      <c r="I29" s="76">
        <f t="shared" ref="I29:K29" si="5">SUM(I27:I28)</f>
        <v>0</v>
      </c>
      <c r="J29" s="76">
        <f t="shared" si="5"/>
        <v>0</v>
      </c>
      <c r="K29" s="60">
        <f t="shared" si="5"/>
        <v>0</v>
      </c>
      <c r="L29" s="217">
        <f>SUM(I29:K29)</f>
        <v>0</v>
      </c>
      <c r="M29" s="218"/>
      <c r="N29" s="217"/>
      <c r="O29" s="239"/>
    </row>
    <row r="30" spans="1:15">
      <c r="A30" s="172"/>
      <c r="B30" s="173"/>
      <c r="C30" s="183" t="s">
        <v>35</v>
      </c>
      <c r="D30" s="192">
        <v>17</v>
      </c>
      <c r="E30" s="52" t="s">
        <v>47</v>
      </c>
      <c r="F30" s="61"/>
      <c r="G30" s="62">
        <f>G21</f>
        <v>0</v>
      </c>
      <c r="H30" s="9" t="str">
        <f>H21</f>
        <v>下記より</v>
      </c>
      <c r="I30" s="54" t="str">
        <f>IF(I8="","",IF($Z$63&gt;1,"案分表参照",$I$33))</f>
        <v/>
      </c>
      <c r="J30" s="54" t="str">
        <f>IF(J8="","",IF($Z$63&gt;1,"案分表参照",$I$33))</f>
        <v/>
      </c>
      <c r="K30" s="54" t="str">
        <f>IF(K8="","",IF($Z$63&gt;1,"案分表参照",$I$33))</f>
        <v/>
      </c>
      <c r="L30" s="234"/>
      <c r="M30" s="235"/>
      <c r="N30" s="234"/>
      <c r="O30" s="245"/>
    </row>
    <row r="31" spans="1:15" ht="18" customHeight="1">
      <c r="A31" s="172"/>
      <c r="B31" s="173"/>
      <c r="C31" s="184"/>
      <c r="D31" s="193"/>
      <c r="E31" s="78"/>
      <c r="F31" s="79"/>
      <c r="G31" s="80"/>
      <c r="H31" s="10">
        <f>H22</f>
        <v>0</v>
      </c>
      <c r="I31" s="74" t="str">
        <f>IF(I8="","",IF($Z$63&gt;1,HLOOKUP(I8,再築諸経費案分,9,0),TRUNC(I29*I30,-2)))</f>
        <v/>
      </c>
      <c r="J31" s="74" t="str">
        <f>IF(J8="","",IF($Z$63&gt;1,HLOOKUP(J8,再築諸経費案分,9,0),TRUNC(J29*J30,-2)))</f>
        <v/>
      </c>
      <c r="K31" s="75" t="str">
        <f>IF(K8="","",IF($Z$63&gt;1,HLOOKUP(K8,再築諸経費案分,9,0),TRUNC(K29*K30,-2)))</f>
        <v/>
      </c>
      <c r="L31" s="222"/>
      <c r="M31" s="223"/>
      <c r="N31" s="246" t="s">
        <v>32</v>
      </c>
      <c r="O31" s="247"/>
    </row>
    <row r="32" spans="1:15" ht="18" customHeight="1">
      <c r="A32" s="172"/>
      <c r="B32" s="173"/>
      <c r="C32" s="58" t="s">
        <v>48</v>
      </c>
      <c r="D32" s="37">
        <v>18</v>
      </c>
      <c r="E32" s="59"/>
      <c r="F32" s="8"/>
      <c r="G32" s="8"/>
      <c r="H32" s="8"/>
      <c r="I32" s="76"/>
      <c r="J32" s="60"/>
      <c r="K32" s="60"/>
      <c r="L32" s="217">
        <f>SUM(I32:K32)</f>
        <v>0</v>
      </c>
      <c r="M32" s="218"/>
      <c r="N32" s="217"/>
      <c r="O32" s="239"/>
    </row>
    <row r="33" spans="1:17" ht="18" customHeight="1">
      <c r="A33" s="172"/>
      <c r="B33" s="173"/>
      <c r="C33" s="81" t="s">
        <v>49</v>
      </c>
      <c r="D33" s="44">
        <v>19</v>
      </c>
      <c r="E33" s="82" t="s">
        <v>50</v>
      </c>
      <c r="F33" s="83"/>
      <c r="G33" s="83"/>
      <c r="H33" s="83"/>
      <c r="I33" s="84" t="str">
        <f>IF(I8="","",I29+I31+I32)</f>
        <v/>
      </c>
      <c r="J33" s="84" t="str">
        <f t="shared" ref="J33:K33" si="6">IF(J8="","",J29+J31+J32)</f>
        <v/>
      </c>
      <c r="K33" s="84" t="str">
        <f t="shared" si="6"/>
        <v/>
      </c>
      <c r="L33" s="230">
        <f>SUM(I33:K33)</f>
        <v>0</v>
      </c>
      <c r="M33" s="231"/>
      <c r="N33" s="230"/>
      <c r="O33" s="248"/>
    </row>
    <row r="34" spans="1:17" ht="18" customHeight="1">
      <c r="A34" s="172" t="s">
        <v>51</v>
      </c>
      <c r="B34" s="173" t="s">
        <v>78</v>
      </c>
      <c r="C34" s="85" t="s">
        <v>37</v>
      </c>
      <c r="D34" s="49">
        <v>20</v>
      </c>
      <c r="E34" s="86" t="s">
        <v>52</v>
      </c>
      <c r="F34" s="87"/>
      <c r="G34" s="87"/>
      <c r="H34" s="87"/>
      <c r="I34" s="88" t="str">
        <f>IF(I48&gt;0,"",I23)</f>
        <v/>
      </c>
      <c r="J34" s="88" t="str">
        <f t="shared" ref="J34:K34" si="7">IF(J48&gt;0,"",J23)</f>
        <v/>
      </c>
      <c r="K34" s="88" t="str">
        <f t="shared" si="7"/>
        <v/>
      </c>
      <c r="L34" s="228">
        <f>SUM(I34:K34)</f>
        <v>0</v>
      </c>
      <c r="M34" s="229"/>
      <c r="N34" s="228"/>
      <c r="O34" s="242"/>
    </row>
    <row r="35" spans="1:17" ht="18" customHeight="1">
      <c r="A35" s="172"/>
      <c r="B35" s="173"/>
      <c r="C35" s="89" t="s">
        <v>84</v>
      </c>
      <c r="D35" s="37">
        <v>21</v>
      </c>
      <c r="E35" s="90"/>
      <c r="F35" s="91"/>
      <c r="G35" s="91"/>
      <c r="H35" s="91"/>
      <c r="I35" s="92" t="str">
        <f>IF(I8="","",IF(I48&gt;0,"",IF(I15&lt;I16,20%,IF(I9="木造",I79%,ROUND((1-0.8*I16/I15)+(0.8*I16/I15)*(1-(1/(1+$K$8)^(I15-I16))),3)))))</f>
        <v/>
      </c>
      <c r="J35" s="92" t="str">
        <f>IF(J8="","",IF(J48&gt;0,"",IF(J15&lt;J16,20%,IF(J9="木造",J79%,ROUND((1-0.8*J16/J15)+(0.8*J16/J15)*(1-(1/(1+$K$8)^(J15-J16))),3)))))</f>
        <v/>
      </c>
      <c r="K35" s="92" t="str">
        <f>IF(K8="","",IF(K48&gt;0,"",IF(K15&lt;K16,20%,IF(K9="木造",T79%,ROUND((1-0.8*K16/K15)+(0.8*K16/K15)*(1-(1/(1+$K$8)^(K15-K16))),3)))))</f>
        <v/>
      </c>
      <c r="L35" s="226"/>
      <c r="M35" s="227"/>
      <c r="N35" s="226"/>
      <c r="O35" s="249"/>
    </row>
    <row r="36" spans="1:17" ht="18" customHeight="1">
      <c r="A36" s="172"/>
      <c r="B36" s="173"/>
      <c r="C36" s="89" t="s">
        <v>85</v>
      </c>
      <c r="D36" s="37">
        <v>22</v>
      </c>
      <c r="E36" s="59" t="s">
        <v>53</v>
      </c>
      <c r="F36" s="8"/>
      <c r="G36" s="8"/>
      <c r="H36" s="8"/>
      <c r="I36" s="60" t="str">
        <f t="shared" ref="I36:K36" si="8">+IF(I35="","",ROUNDDOWN(I34*I35,0))</f>
        <v/>
      </c>
      <c r="J36" s="60" t="str">
        <f t="shared" si="8"/>
        <v/>
      </c>
      <c r="K36" s="60" t="str">
        <f t="shared" si="8"/>
        <v/>
      </c>
      <c r="L36" s="217">
        <f t="shared" ref="L36:L43" si="9">SUM(I36:K36)</f>
        <v>0</v>
      </c>
      <c r="M36" s="218"/>
      <c r="N36" s="240" t="s">
        <v>54</v>
      </c>
      <c r="O36" s="241"/>
    </row>
    <row r="37" spans="1:17" ht="18" customHeight="1">
      <c r="A37" s="172"/>
      <c r="B37" s="173"/>
      <c r="C37" s="58" t="s">
        <v>49</v>
      </c>
      <c r="D37" s="37">
        <v>23</v>
      </c>
      <c r="E37" s="59" t="s">
        <v>55</v>
      </c>
      <c r="F37" s="8"/>
      <c r="G37" s="8"/>
      <c r="H37" s="8"/>
      <c r="I37" s="93" t="str">
        <f>IF(I48&gt;0,"",I33)</f>
        <v/>
      </c>
      <c r="J37" s="93" t="str">
        <f t="shared" ref="J37:K37" si="10">IF(J48&gt;0,"",J33)</f>
        <v/>
      </c>
      <c r="K37" s="93" t="str">
        <f t="shared" si="10"/>
        <v/>
      </c>
      <c r="L37" s="217">
        <f t="shared" si="9"/>
        <v>0</v>
      </c>
      <c r="M37" s="218"/>
      <c r="N37" s="217"/>
      <c r="O37" s="239"/>
    </row>
    <row r="38" spans="1:17" ht="18" customHeight="1">
      <c r="A38" s="172"/>
      <c r="B38" s="173"/>
      <c r="C38" s="89" t="s">
        <v>56</v>
      </c>
      <c r="D38" s="37">
        <v>24</v>
      </c>
      <c r="E38" s="59"/>
      <c r="F38" s="8"/>
      <c r="G38" s="8"/>
      <c r="H38" s="8"/>
      <c r="I38" s="76" t="s">
        <v>175</v>
      </c>
      <c r="J38" s="76" t="s">
        <v>175</v>
      </c>
      <c r="K38" s="60" t="s">
        <v>175</v>
      </c>
      <c r="L38" s="217">
        <f t="shared" si="9"/>
        <v>0</v>
      </c>
      <c r="M38" s="218"/>
      <c r="N38" s="217"/>
      <c r="O38" s="239"/>
    </row>
    <row r="39" spans="1:17" ht="18" customHeight="1">
      <c r="A39" s="172"/>
      <c r="B39" s="173"/>
      <c r="C39" s="77" t="s">
        <v>45</v>
      </c>
      <c r="D39" s="37">
        <v>25</v>
      </c>
      <c r="E39" s="59" t="s">
        <v>57</v>
      </c>
      <c r="F39" s="8"/>
      <c r="G39" s="8"/>
      <c r="H39" s="8"/>
      <c r="I39" s="93" t="str">
        <f>IF(I8="","",IF(I48&gt;0,"",IF(I38="補償不要",I36+I37,I36+I37+I38)))</f>
        <v/>
      </c>
      <c r="J39" s="93" t="str">
        <f t="shared" ref="J39:K39" si="11">IF(J8="","",IF(J48&gt;0,"",IF(J38="補償不要",J36+J37,J36+J37+J38)))</f>
        <v/>
      </c>
      <c r="K39" s="93" t="str">
        <f t="shared" si="11"/>
        <v/>
      </c>
      <c r="L39" s="217">
        <f t="shared" si="9"/>
        <v>0</v>
      </c>
      <c r="M39" s="218"/>
      <c r="N39" s="217"/>
      <c r="O39" s="239"/>
    </row>
    <row r="40" spans="1:17" ht="18" customHeight="1">
      <c r="A40" s="172"/>
      <c r="B40" s="173"/>
      <c r="C40" s="94" t="s">
        <v>58</v>
      </c>
      <c r="D40" s="37">
        <v>26</v>
      </c>
      <c r="E40" s="59" t="s">
        <v>59</v>
      </c>
      <c r="F40" s="8"/>
      <c r="G40" s="8"/>
      <c r="H40" s="9" t="s">
        <v>79</v>
      </c>
      <c r="I40" s="95"/>
      <c r="J40" s="95"/>
      <c r="K40" s="95"/>
      <c r="L40" s="215">
        <f t="shared" si="9"/>
        <v>0</v>
      </c>
      <c r="M40" s="216"/>
      <c r="N40" s="240" t="s">
        <v>54</v>
      </c>
      <c r="O40" s="241"/>
      <c r="Q40" s="139"/>
    </row>
    <row r="41" spans="1:17" ht="18" customHeight="1">
      <c r="A41" s="172"/>
      <c r="B41" s="173"/>
      <c r="C41" s="89" t="s">
        <v>60</v>
      </c>
      <c r="D41" s="37">
        <v>27</v>
      </c>
      <c r="E41" s="59"/>
      <c r="F41" s="8"/>
      <c r="G41" s="8"/>
      <c r="H41" s="8"/>
      <c r="I41" s="96"/>
      <c r="J41" s="96"/>
      <c r="K41" s="109"/>
      <c r="L41" s="213">
        <f t="shared" si="9"/>
        <v>0</v>
      </c>
      <c r="M41" s="214"/>
      <c r="N41" s="213"/>
      <c r="O41" s="238"/>
    </row>
    <row r="42" spans="1:17" ht="18" customHeight="1">
      <c r="A42" s="172"/>
      <c r="B42" s="173"/>
      <c r="C42" s="97" t="s">
        <v>61</v>
      </c>
      <c r="D42" s="44">
        <v>28</v>
      </c>
      <c r="E42" s="82" t="s">
        <v>80</v>
      </c>
      <c r="F42" s="83"/>
      <c r="G42" s="83"/>
      <c r="H42" s="83"/>
      <c r="I42" s="98" t="str">
        <f>IF(I39="","",I39+I40-I41)</f>
        <v/>
      </c>
      <c r="J42" s="98" t="str">
        <f t="shared" ref="J42:K42" si="12">IF(J39="","",J39+J40-J41)</f>
        <v/>
      </c>
      <c r="K42" s="98" t="str">
        <f t="shared" si="12"/>
        <v/>
      </c>
      <c r="L42" s="224">
        <f t="shared" si="9"/>
        <v>0</v>
      </c>
      <c r="M42" s="225"/>
      <c r="N42" s="243"/>
      <c r="O42" s="244"/>
    </row>
    <row r="43" spans="1:17" ht="18.5" customHeight="1">
      <c r="A43" s="172"/>
      <c r="B43" s="174" t="s">
        <v>81</v>
      </c>
      <c r="C43" s="85" t="s">
        <v>37</v>
      </c>
      <c r="D43" s="49">
        <v>29</v>
      </c>
      <c r="E43" s="50" t="s">
        <v>62</v>
      </c>
      <c r="F43" s="5"/>
      <c r="G43" s="5"/>
      <c r="H43" s="5"/>
      <c r="I43" s="88" t="str">
        <f>IF(I48="","",I23)</f>
        <v/>
      </c>
      <c r="J43" s="88" t="str">
        <f t="shared" ref="J43:K43" si="13">IF(J48="","",J23)</f>
        <v/>
      </c>
      <c r="K43" s="138" t="str">
        <f t="shared" si="13"/>
        <v/>
      </c>
      <c r="L43" s="222">
        <f t="shared" si="9"/>
        <v>0</v>
      </c>
      <c r="M43" s="223"/>
      <c r="N43" s="228"/>
      <c r="O43" s="242"/>
    </row>
    <row r="44" spans="1:17" ht="18" customHeight="1">
      <c r="A44" s="172"/>
      <c r="B44" s="175"/>
      <c r="C44" s="89" t="s">
        <v>84</v>
      </c>
      <c r="D44" s="37">
        <v>30</v>
      </c>
      <c r="E44" s="90"/>
      <c r="F44" s="91"/>
      <c r="G44" s="91"/>
      <c r="H44" s="91"/>
      <c r="I44" s="92" t="str">
        <f>IF(I48="","",IF(I15&lt;I16,20%,IF(I9="木造",I79%,ROUND((1-0.8*I16/I15)+(0.8*I16/I15)*(1-(1/(1+$K$8)^(I15-I16))),3))))</f>
        <v/>
      </c>
      <c r="J44" s="92" t="str">
        <f>IF(J48="","",IF(J15&lt;J16,20%,IF(J9="木造",J79%,ROUND((1-0.8*J16/J15)+(0.8*J16/J15)*(1-(1/(1+$K$8)^(J15-J16))),3))))</f>
        <v/>
      </c>
      <c r="K44" s="92" t="str">
        <f>IF(K48="","",IF(K15&lt;K16,20%,IF(K9="木造",T79%,ROUND((1-0.8*K16/K15)+(0.8*K16/K15)*(1-(1/(1+$K$8)^(K15-K16))),3))))</f>
        <v/>
      </c>
      <c r="L44" s="217"/>
      <c r="M44" s="218"/>
      <c r="N44" s="217"/>
      <c r="O44" s="239"/>
    </row>
    <row r="45" spans="1:17" ht="18" customHeight="1">
      <c r="A45" s="172"/>
      <c r="B45" s="175"/>
      <c r="C45" s="89" t="s">
        <v>85</v>
      </c>
      <c r="D45" s="37">
        <v>31</v>
      </c>
      <c r="E45" s="59" t="s">
        <v>63</v>
      </c>
      <c r="F45" s="8"/>
      <c r="G45" s="8"/>
      <c r="H45" s="8"/>
      <c r="I45" s="60" t="str">
        <f>+IF(I44="","",ROUNDDOWN(I43*I44,-2))</f>
        <v/>
      </c>
      <c r="J45" s="60" t="str">
        <f t="shared" ref="J45:K45" si="14">+IF(J44="","",ROUNDDOWN(J43*J44,-2))</f>
        <v/>
      </c>
      <c r="K45" s="60" t="str">
        <f t="shared" si="14"/>
        <v/>
      </c>
      <c r="L45" s="217">
        <f>SUM(I45:K45)</f>
        <v>0</v>
      </c>
      <c r="M45" s="218"/>
      <c r="N45" s="240" t="s">
        <v>54</v>
      </c>
      <c r="O45" s="241"/>
    </row>
    <row r="46" spans="1:17" ht="18" customHeight="1">
      <c r="A46" s="172"/>
      <c r="B46" s="175"/>
      <c r="C46" s="89" t="s">
        <v>64</v>
      </c>
      <c r="D46" s="37">
        <v>32</v>
      </c>
      <c r="E46" s="59"/>
      <c r="F46" s="8"/>
      <c r="G46" s="8"/>
      <c r="H46" s="8"/>
      <c r="I46" s="92" t="str">
        <f>IF(I48="","",IF(I15&lt;I16,20%,ROUND((1-(1-20%)*I16/I15),3)))</f>
        <v/>
      </c>
      <c r="J46" s="92" t="str">
        <f t="shared" ref="J46:K46" si="15">IF(J48="","",IF(J15&lt;J16,20%,ROUND((1-(1-20%)*J16/J15),3)))</f>
        <v/>
      </c>
      <c r="K46" s="92" t="str">
        <f t="shared" si="15"/>
        <v/>
      </c>
      <c r="L46" s="217"/>
      <c r="M46" s="218"/>
      <c r="N46" s="217"/>
      <c r="O46" s="239"/>
    </row>
    <row r="47" spans="1:17" ht="18" customHeight="1">
      <c r="A47" s="172"/>
      <c r="B47" s="175"/>
      <c r="C47" s="99" t="s">
        <v>65</v>
      </c>
      <c r="D47" s="37">
        <v>33</v>
      </c>
      <c r="E47" s="59" t="s">
        <v>66</v>
      </c>
      <c r="F47" s="8"/>
      <c r="G47" s="8"/>
      <c r="H47" s="8"/>
      <c r="I47" s="60" t="str">
        <f>+IF(I48="","",ROUNDDOWN(I43*I46,-2))</f>
        <v/>
      </c>
      <c r="J47" s="60" t="str">
        <f t="shared" ref="J47:K47" si="16">+IF(J48="","",ROUNDDOWN(J43*J46,-2))</f>
        <v/>
      </c>
      <c r="K47" s="60" t="str">
        <f t="shared" si="16"/>
        <v/>
      </c>
      <c r="L47" s="217">
        <f t="shared" ref="L47:L55" si="17">SUM(I47:K47)</f>
        <v>0</v>
      </c>
      <c r="M47" s="218"/>
      <c r="N47" s="240" t="s">
        <v>54</v>
      </c>
      <c r="O47" s="241"/>
    </row>
    <row r="48" spans="1:17" ht="18" customHeight="1">
      <c r="A48" s="172"/>
      <c r="B48" s="175"/>
      <c r="C48" s="89" t="s">
        <v>67</v>
      </c>
      <c r="D48" s="37">
        <v>34</v>
      </c>
      <c r="E48" s="59"/>
      <c r="F48" s="8"/>
      <c r="G48" s="8"/>
      <c r="H48" s="8"/>
      <c r="I48" s="96"/>
      <c r="J48" s="96"/>
      <c r="K48" s="96"/>
      <c r="L48" s="217">
        <f t="shared" si="17"/>
        <v>0</v>
      </c>
      <c r="M48" s="218"/>
      <c r="N48" s="217"/>
      <c r="O48" s="239"/>
    </row>
    <row r="49" spans="1:22" ht="18" customHeight="1">
      <c r="A49" s="172"/>
      <c r="B49" s="175"/>
      <c r="C49" s="99" t="s">
        <v>86</v>
      </c>
      <c r="D49" s="37">
        <v>35</v>
      </c>
      <c r="E49" s="59" t="s">
        <v>68</v>
      </c>
      <c r="F49" s="8"/>
      <c r="G49" s="8"/>
      <c r="H49" s="8"/>
      <c r="I49" s="93" t="str">
        <f>IF(I48&gt;0,I48-I43,"")</f>
        <v/>
      </c>
      <c r="J49" s="93" t="str">
        <f t="shared" ref="J49:K49" si="18">IF(J48&gt;0,J48-J43,"")</f>
        <v/>
      </c>
      <c r="K49" s="93" t="str">
        <f t="shared" si="18"/>
        <v/>
      </c>
      <c r="L49" s="217">
        <f t="shared" si="17"/>
        <v>0</v>
      </c>
      <c r="M49" s="218"/>
      <c r="N49" s="217"/>
      <c r="O49" s="239"/>
    </row>
    <row r="50" spans="1:22" ht="18" customHeight="1">
      <c r="A50" s="172"/>
      <c r="B50" s="175"/>
      <c r="C50" s="58" t="s">
        <v>49</v>
      </c>
      <c r="D50" s="37">
        <v>36</v>
      </c>
      <c r="E50" s="100" t="s">
        <v>55</v>
      </c>
      <c r="F50" s="101"/>
      <c r="G50" s="101"/>
      <c r="H50" s="101"/>
      <c r="I50" s="93" t="str">
        <f>IF(I48&gt;0,I33,"")</f>
        <v/>
      </c>
      <c r="J50" s="93" t="str">
        <f t="shared" ref="J50:K50" si="19">IF(J48&gt;0,J33,"")</f>
        <v/>
      </c>
      <c r="K50" s="93" t="str">
        <f t="shared" si="19"/>
        <v/>
      </c>
      <c r="L50" s="217">
        <f t="shared" si="17"/>
        <v>0</v>
      </c>
      <c r="M50" s="218"/>
      <c r="N50" s="217"/>
      <c r="O50" s="239"/>
    </row>
    <row r="51" spans="1:22" ht="18" customHeight="1">
      <c r="A51" s="172"/>
      <c r="B51" s="175"/>
      <c r="C51" s="89" t="s">
        <v>56</v>
      </c>
      <c r="D51" s="37">
        <v>37</v>
      </c>
      <c r="E51" s="59"/>
      <c r="F51" s="8"/>
      <c r="G51" s="8"/>
      <c r="H51" s="8"/>
      <c r="I51" s="76" t="s">
        <v>175</v>
      </c>
      <c r="J51" s="76" t="s">
        <v>175</v>
      </c>
      <c r="K51" s="60" t="s">
        <v>175</v>
      </c>
      <c r="L51" s="217">
        <f t="shared" si="17"/>
        <v>0</v>
      </c>
      <c r="M51" s="218"/>
      <c r="N51" s="217"/>
      <c r="O51" s="239"/>
    </row>
    <row r="52" spans="1:22" ht="18" customHeight="1">
      <c r="A52" s="172"/>
      <c r="B52" s="175"/>
      <c r="C52" s="102" t="s">
        <v>45</v>
      </c>
      <c r="D52" s="37">
        <v>38</v>
      </c>
      <c r="E52" s="59" t="s">
        <v>69</v>
      </c>
      <c r="F52" s="8"/>
      <c r="G52" s="8"/>
      <c r="H52" s="8"/>
      <c r="I52" s="103" t="str">
        <f>IF(I48&gt;0,IF(I51="補償不要",I45+I49+I50,I45+I49+I50+I51),"")</f>
        <v/>
      </c>
      <c r="J52" s="103" t="str">
        <f t="shared" ref="J52:K52" si="20">IF(J48&gt;0,IF(J51="補償不要",J45+J49+J50,J45+J49+J50+J51),"")</f>
        <v/>
      </c>
      <c r="K52" s="104" t="str">
        <f t="shared" si="20"/>
        <v/>
      </c>
      <c r="L52" s="217">
        <f t="shared" si="17"/>
        <v>0</v>
      </c>
      <c r="M52" s="218"/>
      <c r="N52" s="217"/>
      <c r="O52" s="239"/>
    </row>
    <row r="53" spans="1:22" ht="18" customHeight="1">
      <c r="A53" s="172"/>
      <c r="B53" s="175"/>
      <c r="C53" s="105" t="s">
        <v>58</v>
      </c>
      <c r="D53" s="106">
        <v>39</v>
      </c>
      <c r="E53" s="59" t="s">
        <v>70</v>
      </c>
      <c r="F53" s="8"/>
      <c r="G53" s="8"/>
      <c r="H53" s="9" t="s">
        <v>79</v>
      </c>
      <c r="I53" s="107"/>
      <c r="J53" s="107"/>
      <c r="K53" s="107"/>
      <c r="L53" s="215">
        <f t="shared" si="17"/>
        <v>0</v>
      </c>
      <c r="M53" s="216"/>
      <c r="N53" s="240" t="s">
        <v>54</v>
      </c>
      <c r="O53" s="241"/>
    </row>
    <row r="54" spans="1:22" ht="18" customHeight="1">
      <c r="A54" s="172"/>
      <c r="B54" s="175"/>
      <c r="C54" s="108" t="s">
        <v>60</v>
      </c>
      <c r="D54" s="106">
        <v>40</v>
      </c>
      <c r="E54" s="59"/>
      <c r="F54" s="8"/>
      <c r="G54" s="8"/>
      <c r="H54" s="8"/>
      <c r="I54" s="109"/>
      <c r="J54" s="109"/>
      <c r="K54" s="109"/>
      <c r="L54" s="213">
        <f t="shared" si="17"/>
        <v>0</v>
      </c>
      <c r="M54" s="214"/>
      <c r="N54" s="213"/>
      <c r="O54" s="238"/>
    </row>
    <row r="55" spans="1:22" ht="18" customHeight="1">
      <c r="A55" s="172"/>
      <c r="B55" s="176"/>
      <c r="C55" s="110" t="s">
        <v>71</v>
      </c>
      <c r="D55" s="44">
        <v>41</v>
      </c>
      <c r="E55" s="82" t="s">
        <v>72</v>
      </c>
      <c r="F55" s="83"/>
      <c r="G55" s="83"/>
      <c r="H55" s="83"/>
      <c r="I55" s="111" t="str">
        <f>IF(I48&gt;0,I52+I53-I54,"")</f>
        <v/>
      </c>
      <c r="J55" s="111" t="str">
        <f t="shared" ref="J55:K55" si="21">IF(J48&gt;0,J52+J53-J54,"")</f>
        <v/>
      </c>
      <c r="K55" s="112" t="str">
        <f t="shared" si="21"/>
        <v/>
      </c>
      <c r="L55" s="211">
        <f t="shared" si="17"/>
        <v>0</v>
      </c>
      <c r="M55" s="212"/>
      <c r="N55" s="236"/>
      <c r="O55" s="237"/>
    </row>
    <row r="56" spans="1:22">
      <c r="A56" s="113"/>
      <c r="B56" s="114"/>
      <c r="C56" s="115"/>
      <c r="D56" s="116"/>
      <c r="E56" s="117"/>
      <c r="F56" s="117"/>
      <c r="G56" s="117"/>
      <c r="H56" s="117"/>
      <c r="I56" s="118"/>
      <c r="J56" s="119"/>
      <c r="K56" s="23"/>
      <c r="L56" s="23"/>
      <c r="M56" s="23"/>
      <c r="N56" s="23"/>
      <c r="O56" s="23"/>
      <c r="P56" s="23"/>
      <c r="Q56" s="23"/>
      <c r="R56" s="119"/>
      <c r="S56" s="23"/>
      <c r="T56" s="23"/>
      <c r="U56" s="12"/>
      <c r="V56" s="120"/>
    </row>
    <row r="57" spans="1:22">
      <c r="A57" s="11" t="s">
        <v>73</v>
      </c>
      <c r="B57" s="11"/>
      <c r="C57" s="12"/>
      <c r="D57" s="116"/>
      <c r="E57" s="12"/>
      <c r="F57" s="12"/>
      <c r="G57" s="12"/>
      <c r="H57" s="12"/>
      <c r="I57" s="119"/>
      <c r="J57" s="23"/>
      <c r="K57" s="23"/>
      <c r="L57" s="23"/>
      <c r="M57" s="23"/>
      <c r="N57" s="23"/>
      <c r="O57" s="23"/>
      <c r="P57" s="23"/>
      <c r="Q57" s="12"/>
      <c r="R57" s="119"/>
      <c r="S57" s="23"/>
      <c r="T57" s="23"/>
      <c r="U57" s="23"/>
      <c r="V57" s="23"/>
    </row>
    <row r="58" spans="1:22">
      <c r="A58" s="11" t="s">
        <v>74</v>
      </c>
      <c r="B58" s="11"/>
      <c r="C58" s="12"/>
      <c r="D58" s="116"/>
      <c r="E58" s="12"/>
      <c r="F58" s="12"/>
      <c r="G58" s="12"/>
      <c r="H58" s="12"/>
      <c r="I58" s="121"/>
      <c r="J58" s="122"/>
      <c r="K58" s="122"/>
      <c r="L58" s="122"/>
      <c r="M58" s="122"/>
      <c r="N58" s="122"/>
      <c r="O58" s="123"/>
      <c r="P58" s="124"/>
      <c r="Q58" s="12"/>
      <c r="R58" s="121"/>
      <c r="S58" s="122"/>
      <c r="T58" s="122"/>
      <c r="U58" s="123"/>
      <c r="V58" s="123"/>
    </row>
    <row r="59" spans="1:22">
      <c r="A59" s="11" t="s">
        <v>82</v>
      </c>
      <c r="B59" s="11"/>
      <c r="C59" s="12"/>
      <c r="D59" s="116"/>
      <c r="E59" s="12"/>
      <c r="F59" s="12"/>
      <c r="G59" s="12"/>
      <c r="H59" s="12"/>
      <c r="I59" s="121"/>
      <c r="J59" s="122"/>
      <c r="K59" s="122"/>
      <c r="L59" s="123"/>
      <c r="M59" s="123"/>
      <c r="N59" s="123"/>
      <c r="O59" s="123"/>
      <c r="P59" s="124"/>
      <c r="Q59" s="12"/>
      <c r="R59" s="23"/>
      <c r="S59" s="125"/>
      <c r="T59" s="126"/>
      <c r="U59" s="126"/>
      <c r="V59" s="125"/>
    </row>
    <row r="60" spans="1:22">
      <c r="A60" s="115" t="s">
        <v>83</v>
      </c>
      <c r="B60" s="113"/>
      <c r="C60" s="115"/>
      <c r="D60" s="127"/>
      <c r="E60" s="12"/>
      <c r="F60" s="12"/>
      <c r="G60" s="12"/>
      <c r="H60" s="12"/>
      <c r="I60" s="23"/>
      <c r="J60" s="123"/>
      <c r="K60" s="123"/>
      <c r="L60" s="123"/>
      <c r="M60" s="123"/>
      <c r="N60" s="123"/>
      <c r="O60" s="123"/>
      <c r="P60" s="124"/>
      <c r="Q60" s="12"/>
      <c r="R60" s="23"/>
      <c r="S60" s="123"/>
      <c r="T60" s="123"/>
      <c r="U60" s="123"/>
      <c r="V60" s="128"/>
    </row>
  </sheetData>
  <mergeCells count="138">
    <mergeCell ref="N8:O8"/>
    <mergeCell ref="N13:O13"/>
    <mergeCell ref="N12:O12"/>
    <mergeCell ref="N11:O11"/>
    <mergeCell ref="N10:O10"/>
    <mergeCell ref="N9:O9"/>
    <mergeCell ref="N22:O22"/>
    <mergeCell ref="N23:O23"/>
    <mergeCell ref="N16:O16"/>
    <mergeCell ref="N15:O15"/>
    <mergeCell ref="N14:O14"/>
    <mergeCell ref="N17:O17"/>
    <mergeCell ref="N18:O18"/>
    <mergeCell ref="N19:O19"/>
    <mergeCell ref="N20:O20"/>
    <mergeCell ref="N21:O21"/>
    <mergeCell ref="N39:O39"/>
    <mergeCell ref="N40:O40"/>
    <mergeCell ref="N41:O41"/>
    <mergeCell ref="N42:O42"/>
    <mergeCell ref="N24:O24"/>
    <mergeCell ref="N25:O25"/>
    <mergeCell ref="N26:O26"/>
    <mergeCell ref="N27:O27"/>
    <mergeCell ref="N28:O28"/>
    <mergeCell ref="N29:O29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N55:O55"/>
    <mergeCell ref="N54:O54"/>
    <mergeCell ref="N52:O52"/>
    <mergeCell ref="N53:O53"/>
    <mergeCell ref="N43:O43"/>
    <mergeCell ref="N44:O44"/>
    <mergeCell ref="N45:O45"/>
    <mergeCell ref="N46:O46"/>
    <mergeCell ref="N47:O47"/>
    <mergeCell ref="N48:O48"/>
    <mergeCell ref="N49:O49"/>
    <mergeCell ref="N50:O50"/>
    <mergeCell ref="N51:O51"/>
    <mergeCell ref="L32:M32"/>
    <mergeCell ref="L31:M31"/>
    <mergeCell ref="L40:M40"/>
    <mergeCell ref="L39:M39"/>
    <mergeCell ref="L38:M38"/>
    <mergeCell ref="L37:M37"/>
    <mergeCell ref="L36:M36"/>
    <mergeCell ref="L17:M17"/>
    <mergeCell ref="L16:M16"/>
    <mergeCell ref="L25:M25"/>
    <mergeCell ref="L24:M24"/>
    <mergeCell ref="L23:M23"/>
    <mergeCell ref="L22:M22"/>
    <mergeCell ref="L21:M21"/>
    <mergeCell ref="L30:M30"/>
    <mergeCell ref="L29:M29"/>
    <mergeCell ref="L28:M28"/>
    <mergeCell ref="L27:M27"/>
    <mergeCell ref="L26:M26"/>
    <mergeCell ref="L20:M20"/>
    <mergeCell ref="L19:M19"/>
    <mergeCell ref="L18:M18"/>
    <mergeCell ref="L55:M55"/>
    <mergeCell ref="L54:M54"/>
    <mergeCell ref="L53:M53"/>
    <mergeCell ref="L52:M52"/>
    <mergeCell ref="L51:M51"/>
    <mergeCell ref="L6:O6"/>
    <mergeCell ref="L5:O5"/>
    <mergeCell ref="L4:O4"/>
    <mergeCell ref="J6:K6"/>
    <mergeCell ref="J5:K5"/>
    <mergeCell ref="J4:K4"/>
    <mergeCell ref="L45:M45"/>
    <mergeCell ref="L44:M44"/>
    <mergeCell ref="L43:M43"/>
    <mergeCell ref="L42:M42"/>
    <mergeCell ref="L41:M41"/>
    <mergeCell ref="L50:M50"/>
    <mergeCell ref="L49:M49"/>
    <mergeCell ref="L48:M48"/>
    <mergeCell ref="L47:M47"/>
    <mergeCell ref="L46:M46"/>
    <mergeCell ref="L35:M35"/>
    <mergeCell ref="L34:M34"/>
    <mergeCell ref="L33:M33"/>
    <mergeCell ref="D18:D19"/>
    <mergeCell ref="D21:D22"/>
    <mergeCell ref="K3:L3"/>
    <mergeCell ref="A4:C4"/>
    <mergeCell ref="H4:I4"/>
    <mergeCell ref="A5:C5"/>
    <mergeCell ref="H5:I5"/>
    <mergeCell ref="A6:C6"/>
    <mergeCell ref="H6:I6"/>
    <mergeCell ref="A7:C7"/>
    <mergeCell ref="D7:E7"/>
    <mergeCell ref="K7:L7"/>
    <mergeCell ref="L10:M10"/>
    <mergeCell ref="L9:M9"/>
    <mergeCell ref="L8:M8"/>
    <mergeCell ref="L15:M15"/>
    <mergeCell ref="L14:M14"/>
    <mergeCell ref="L13:M13"/>
    <mergeCell ref="L12:M12"/>
    <mergeCell ref="L11:M11"/>
    <mergeCell ref="D25:D26"/>
    <mergeCell ref="D9:D11"/>
    <mergeCell ref="B8:C8"/>
    <mergeCell ref="E8:H8"/>
    <mergeCell ref="A34:A55"/>
    <mergeCell ref="B34:B42"/>
    <mergeCell ref="B43:B55"/>
    <mergeCell ref="B16:C16"/>
    <mergeCell ref="A17:A33"/>
    <mergeCell ref="B17:B23"/>
    <mergeCell ref="C18:C19"/>
    <mergeCell ref="C21:C22"/>
    <mergeCell ref="B24:B33"/>
    <mergeCell ref="C25:C26"/>
    <mergeCell ref="C30:C31"/>
    <mergeCell ref="A9:A16"/>
    <mergeCell ref="B15:C15"/>
    <mergeCell ref="B14:C14"/>
    <mergeCell ref="B13:C13"/>
    <mergeCell ref="B12:C12"/>
    <mergeCell ref="B11:C11"/>
    <mergeCell ref="B10:C10"/>
    <mergeCell ref="B9:C9"/>
    <mergeCell ref="D30:D3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2F029-8C2C-475D-8E67-7695950DF77C}">
  <sheetPr>
    <pageSetUpPr fitToPage="1"/>
  </sheetPr>
  <dimension ref="A1:AM59"/>
  <sheetViews>
    <sheetView tabSelected="1" zoomScale="70" zoomScaleNormal="70" workbookViewId="0">
      <selection activeCell="B9" sqref="B9:H9"/>
    </sheetView>
  </sheetViews>
  <sheetFormatPr defaultRowHeight="13"/>
  <cols>
    <col min="1" max="8" width="5.75" style="142" customWidth="1"/>
    <col min="9" max="9" width="5.75" style="143" customWidth="1"/>
    <col min="10" max="39" width="5.75" style="142" customWidth="1"/>
    <col min="40" max="52" width="4.1640625" style="142" customWidth="1"/>
    <col min="53" max="16384" width="8.6640625" style="142"/>
  </cols>
  <sheetData>
    <row r="1" spans="1:39" ht="17" customHeight="1">
      <c r="A1" s="141" t="s">
        <v>0</v>
      </c>
    </row>
    <row r="2" spans="1:39" ht="17" customHeight="1">
      <c r="A2" s="268" t="s">
        <v>164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</row>
    <row r="3" spans="1:39" ht="17" customHeight="1">
      <c r="A3" s="259" t="s">
        <v>88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 t="s">
        <v>147</v>
      </c>
      <c r="T3" s="259"/>
      <c r="U3" s="259"/>
      <c r="V3" s="263"/>
      <c r="W3" s="264"/>
      <c r="X3" s="264"/>
      <c r="Y3" s="264"/>
      <c r="Z3" s="264"/>
      <c r="AA3" s="265"/>
      <c r="AB3" s="259" t="s">
        <v>157</v>
      </c>
      <c r="AC3" s="259"/>
      <c r="AD3" s="259"/>
      <c r="AE3" s="259"/>
      <c r="AF3" s="259"/>
      <c r="AG3" s="259"/>
      <c r="AH3" s="263"/>
      <c r="AI3" s="264"/>
      <c r="AJ3" s="264"/>
      <c r="AK3" s="264"/>
      <c r="AL3" s="264"/>
      <c r="AM3" s="265"/>
    </row>
    <row r="4" spans="1:39" ht="17" customHeight="1">
      <c r="A4" s="259" t="s">
        <v>90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 t="s">
        <v>148</v>
      </c>
      <c r="T4" s="259"/>
      <c r="U4" s="259"/>
      <c r="V4" s="263"/>
      <c r="W4" s="264"/>
      <c r="X4" s="264"/>
      <c r="Y4" s="264"/>
      <c r="Z4" s="264"/>
      <c r="AA4" s="265"/>
      <c r="AB4" s="259" t="s">
        <v>159</v>
      </c>
      <c r="AC4" s="259"/>
      <c r="AD4" s="259"/>
      <c r="AE4" s="259"/>
      <c r="AF4" s="259"/>
      <c r="AG4" s="259"/>
      <c r="AH4" s="259" t="s">
        <v>160</v>
      </c>
      <c r="AI4" s="259"/>
      <c r="AJ4" s="259"/>
      <c r="AK4" s="259"/>
      <c r="AL4" s="259"/>
      <c r="AM4" s="259"/>
    </row>
    <row r="5" spans="1:39" ht="17" customHeight="1">
      <c r="A5" s="259" t="s">
        <v>91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 t="s">
        <v>149</v>
      </c>
      <c r="T5" s="259"/>
      <c r="U5" s="259"/>
      <c r="V5" s="263"/>
      <c r="W5" s="264"/>
      <c r="X5" s="264"/>
      <c r="Y5" s="264"/>
      <c r="Z5" s="264"/>
      <c r="AA5" s="265"/>
      <c r="AB5" s="259" t="s">
        <v>158</v>
      </c>
      <c r="AC5" s="259"/>
      <c r="AD5" s="259"/>
      <c r="AE5" s="259"/>
      <c r="AF5" s="259"/>
      <c r="AG5" s="259"/>
      <c r="AH5" s="259" t="s">
        <v>161</v>
      </c>
      <c r="AI5" s="259"/>
      <c r="AJ5" s="259"/>
      <c r="AK5" s="259"/>
      <c r="AL5" s="259"/>
      <c r="AM5" s="259"/>
    </row>
    <row r="6" spans="1:39" ht="5.5" customHeight="1"/>
    <row r="7" spans="1:39" ht="17" customHeight="1">
      <c r="A7" s="144" t="s">
        <v>89</v>
      </c>
      <c r="B7" s="259" t="s">
        <v>112</v>
      </c>
      <c r="C7" s="259"/>
      <c r="D7" s="259"/>
      <c r="E7" s="259"/>
      <c r="F7" s="259"/>
      <c r="G7" s="259"/>
      <c r="H7" s="259"/>
      <c r="I7" s="144" t="s">
        <v>113</v>
      </c>
      <c r="J7" s="259" t="s">
        <v>146</v>
      </c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 t="s">
        <v>150</v>
      </c>
      <c r="X7" s="259"/>
      <c r="Y7" s="259"/>
      <c r="Z7" s="259" t="s">
        <v>152</v>
      </c>
      <c r="AA7" s="259"/>
      <c r="AB7" s="259"/>
      <c r="AC7" s="259" t="s">
        <v>151</v>
      </c>
      <c r="AD7" s="259"/>
      <c r="AE7" s="259"/>
      <c r="AF7" s="259" t="s">
        <v>162</v>
      </c>
      <c r="AG7" s="259"/>
      <c r="AH7" s="259"/>
      <c r="AI7" s="259"/>
      <c r="AJ7" s="259" t="s">
        <v>163</v>
      </c>
      <c r="AK7" s="259"/>
      <c r="AL7" s="259"/>
      <c r="AM7" s="259"/>
    </row>
    <row r="8" spans="1:39" ht="17" customHeight="1">
      <c r="A8" s="258" t="s">
        <v>104</v>
      </c>
      <c r="B8" s="260" t="s">
        <v>92</v>
      </c>
      <c r="C8" s="260"/>
      <c r="D8" s="260"/>
      <c r="E8" s="260"/>
      <c r="F8" s="260"/>
      <c r="G8" s="260"/>
      <c r="H8" s="260"/>
      <c r="I8" s="256">
        <v>-1</v>
      </c>
      <c r="J8" s="147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9"/>
      <c r="W8" s="262"/>
      <c r="X8" s="262"/>
      <c r="Y8" s="262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</row>
    <row r="9" spans="1:39" ht="17" customHeight="1">
      <c r="A9" s="258"/>
      <c r="B9" s="289" t="s">
        <v>93</v>
      </c>
      <c r="C9" s="289"/>
      <c r="D9" s="289"/>
      <c r="E9" s="289"/>
      <c r="F9" s="289"/>
      <c r="G9" s="289"/>
      <c r="H9" s="289"/>
      <c r="I9" s="256"/>
      <c r="J9" s="147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9"/>
      <c r="W9" s="262"/>
      <c r="X9" s="262"/>
      <c r="Y9" s="262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</row>
    <row r="10" spans="1:39" ht="17" customHeight="1">
      <c r="A10" s="258"/>
      <c r="B10" s="260" t="s">
        <v>94</v>
      </c>
      <c r="C10" s="260"/>
      <c r="D10" s="260"/>
      <c r="E10" s="260"/>
      <c r="F10" s="260"/>
      <c r="G10" s="260"/>
      <c r="H10" s="260"/>
      <c r="I10" s="146">
        <v>-2</v>
      </c>
      <c r="J10" s="147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9"/>
      <c r="W10" s="262" t="s">
        <v>153</v>
      </c>
      <c r="X10" s="262"/>
      <c r="Y10" s="262"/>
      <c r="Z10" s="262" t="s">
        <v>153</v>
      </c>
      <c r="AA10" s="262"/>
      <c r="AB10" s="262"/>
      <c r="AC10" s="262" t="s">
        <v>153</v>
      </c>
      <c r="AD10" s="262"/>
      <c r="AE10" s="262"/>
      <c r="AF10" s="259"/>
      <c r="AG10" s="259"/>
      <c r="AH10" s="259"/>
      <c r="AI10" s="259"/>
      <c r="AJ10" s="259"/>
      <c r="AK10" s="259"/>
      <c r="AL10" s="259"/>
      <c r="AM10" s="259"/>
    </row>
    <row r="11" spans="1:39" ht="17" customHeight="1">
      <c r="A11" s="258"/>
      <c r="B11" s="260" t="s">
        <v>95</v>
      </c>
      <c r="C11" s="260"/>
      <c r="D11" s="260"/>
      <c r="E11" s="260"/>
      <c r="F11" s="260"/>
      <c r="G11" s="260"/>
      <c r="H11" s="260"/>
      <c r="I11" s="146">
        <v>-3</v>
      </c>
      <c r="J11" s="150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2"/>
      <c r="W11" s="262" t="s">
        <v>153</v>
      </c>
      <c r="X11" s="262"/>
      <c r="Y11" s="262"/>
      <c r="Z11" s="262" t="s">
        <v>153</v>
      </c>
      <c r="AA11" s="262"/>
      <c r="AB11" s="262"/>
      <c r="AC11" s="262" t="s">
        <v>153</v>
      </c>
      <c r="AD11" s="262"/>
      <c r="AE11" s="262"/>
      <c r="AF11" s="259"/>
      <c r="AG11" s="259"/>
      <c r="AH11" s="259"/>
      <c r="AI11" s="259"/>
      <c r="AJ11" s="259"/>
      <c r="AK11" s="259"/>
      <c r="AL11" s="259"/>
      <c r="AM11" s="259"/>
    </row>
    <row r="12" spans="1:39" ht="17" customHeight="1">
      <c r="A12" s="258"/>
      <c r="B12" s="260" t="s">
        <v>96</v>
      </c>
      <c r="C12" s="260"/>
      <c r="D12" s="260"/>
      <c r="E12" s="260"/>
      <c r="F12" s="260"/>
      <c r="G12" s="260"/>
      <c r="H12" s="260"/>
      <c r="I12" s="146">
        <v>-4</v>
      </c>
      <c r="J12" s="150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2"/>
      <c r="W12" s="262" t="s">
        <v>154</v>
      </c>
      <c r="X12" s="262"/>
      <c r="Y12" s="262"/>
      <c r="Z12" s="262" t="s">
        <v>154</v>
      </c>
      <c r="AA12" s="262"/>
      <c r="AB12" s="262"/>
      <c r="AC12" s="262" t="s">
        <v>154</v>
      </c>
      <c r="AD12" s="262"/>
      <c r="AE12" s="262"/>
      <c r="AF12" s="259"/>
      <c r="AG12" s="259"/>
      <c r="AH12" s="259"/>
      <c r="AI12" s="259"/>
      <c r="AJ12" s="259"/>
      <c r="AK12" s="259"/>
      <c r="AL12" s="259"/>
      <c r="AM12" s="259"/>
    </row>
    <row r="13" spans="1:39" ht="17" customHeight="1">
      <c r="A13" s="258"/>
      <c r="B13" s="260" t="s">
        <v>97</v>
      </c>
      <c r="C13" s="260"/>
      <c r="D13" s="260"/>
      <c r="E13" s="260"/>
      <c r="F13" s="260"/>
      <c r="G13" s="260"/>
      <c r="H13" s="260"/>
      <c r="I13" s="146">
        <v>-5</v>
      </c>
      <c r="J13" s="150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2"/>
      <c r="W13" s="262" t="s">
        <v>155</v>
      </c>
      <c r="X13" s="262"/>
      <c r="Y13" s="262"/>
      <c r="Z13" s="262" t="s">
        <v>155</v>
      </c>
      <c r="AA13" s="262"/>
      <c r="AB13" s="262"/>
      <c r="AC13" s="262" t="s">
        <v>155</v>
      </c>
      <c r="AD13" s="262"/>
      <c r="AE13" s="262"/>
      <c r="AF13" s="259"/>
      <c r="AG13" s="259"/>
      <c r="AH13" s="259"/>
      <c r="AI13" s="259"/>
      <c r="AJ13" s="259"/>
      <c r="AK13" s="259"/>
      <c r="AL13" s="259"/>
      <c r="AM13" s="259"/>
    </row>
    <row r="14" spans="1:39" ht="17" customHeight="1">
      <c r="A14" s="258"/>
      <c r="B14" s="260" t="s">
        <v>98</v>
      </c>
      <c r="C14" s="260"/>
      <c r="D14" s="260"/>
      <c r="E14" s="260"/>
      <c r="F14" s="260"/>
      <c r="G14" s="260"/>
      <c r="H14" s="260"/>
      <c r="I14" s="146">
        <v>-6</v>
      </c>
      <c r="J14" s="150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2"/>
      <c r="W14" s="262" t="s">
        <v>155</v>
      </c>
      <c r="X14" s="262"/>
      <c r="Y14" s="262"/>
      <c r="Z14" s="262" t="s">
        <v>155</v>
      </c>
      <c r="AA14" s="262"/>
      <c r="AB14" s="262"/>
      <c r="AC14" s="262" t="s">
        <v>155</v>
      </c>
      <c r="AD14" s="262"/>
      <c r="AE14" s="262"/>
      <c r="AF14" s="259"/>
      <c r="AG14" s="259"/>
      <c r="AH14" s="259"/>
      <c r="AI14" s="259"/>
      <c r="AJ14" s="259"/>
      <c r="AK14" s="259"/>
      <c r="AL14" s="259"/>
      <c r="AM14" s="259"/>
    </row>
    <row r="15" spans="1:39" ht="17" customHeight="1">
      <c r="A15" s="258" t="s">
        <v>111</v>
      </c>
      <c r="B15" s="258" t="s">
        <v>105</v>
      </c>
      <c r="C15" s="257" t="s">
        <v>99</v>
      </c>
      <c r="D15" s="257"/>
      <c r="E15" s="257"/>
      <c r="F15" s="257"/>
      <c r="G15" s="257"/>
      <c r="H15" s="257"/>
      <c r="I15" s="146">
        <v>-7</v>
      </c>
      <c r="J15" s="150" t="s">
        <v>115</v>
      </c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2"/>
      <c r="W15" s="262"/>
      <c r="X15" s="262"/>
      <c r="Y15" s="262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/>
      <c r="AL15" s="259"/>
      <c r="AM15" s="259"/>
    </row>
    <row r="16" spans="1:39" ht="17" customHeight="1">
      <c r="A16" s="258"/>
      <c r="B16" s="258"/>
      <c r="C16" s="257" t="s">
        <v>100</v>
      </c>
      <c r="D16" s="257"/>
      <c r="E16" s="257"/>
      <c r="F16" s="257"/>
      <c r="G16" s="257"/>
      <c r="H16" s="257"/>
      <c r="I16" s="256">
        <v>-8</v>
      </c>
      <c r="J16" s="145" t="s">
        <v>114</v>
      </c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262" t="s">
        <v>156</v>
      </c>
      <c r="X16" s="262"/>
      <c r="Y16" s="262"/>
      <c r="Z16" s="262" t="s">
        <v>156</v>
      </c>
      <c r="AA16" s="262"/>
      <c r="AB16" s="262"/>
      <c r="AC16" s="262" t="s">
        <v>156</v>
      </c>
      <c r="AD16" s="262"/>
      <c r="AE16" s="262"/>
      <c r="AF16" s="259"/>
      <c r="AG16" s="259"/>
      <c r="AH16" s="259"/>
      <c r="AI16" s="259"/>
      <c r="AJ16" s="266" t="s">
        <v>165</v>
      </c>
      <c r="AK16" s="266"/>
      <c r="AL16" s="266"/>
      <c r="AM16" s="266"/>
    </row>
    <row r="17" spans="1:39" ht="17" customHeight="1">
      <c r="A17" s="258"/>
      <c r="B17" s="258"/>
      <c r="C17" s="257"/>
      <c r="D17" s="257"/>
      <c r="E17" s="257"/>
      <c r="F17" s="257"/>
      <c r="G17" s="257"/>
      <c r="H17" s="257"/>
      <c r="I17" s="256"/>
      <c r="J17" s="150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2"/>
      <c r="W17" s="262"/>
      <c r="X17" s="262"/>
      <c r="Y17" s="262"/>
      <c r="Z17" s="262"/>
      <c r="AA17" s="262"/>
      <c r="AB17" s="262"/>
      <c r="AC17" s="262"/>
      <c r="AD17" s="262"/>
      <c r="AE17" s="262"/>
      <c r="AF17" s="259"/>
      <c r="AG17" s="259"/>
      <c r="AH17" s="259"/>
      <c r="AI17" s="259"/>
      <c r="AJ17" s="266"/>
      <c r="AK17" s="266"/>
      <c r="AL17" s="266"/>
      <c r="AM17" s="266"/>
    </row>
    <row r="18" spans="1:39" ht="17" customHeight="1">
      <c r="A18" s="258"/>
      <c r="B18" s="258"/>
      <c r="C18" s="257" t="s">
        <v>101</v>
      </c>
      <c r="D18" s="257"/>
      <c r="E18" s="257"/>
      <c r="F18" s="257"/>
      <c r="G18" s="257"/>
      <c r="H18" s="257"/>
      <c r="I18" s="146">
        <v>-9</v>
      </c>
      <c r="J18" s="150" t="s">
        <v>116</v>
      </c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2"/>
      <c r="W18" s="262"/>
      <c r="X18" s="262"/>
      <c r="Y18" s="262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</row>
    <row r="19" spans="1:39" ht="17" customHeight="1">
      <c r="A19" s="258"/>
      <c r="B19" s="258"/>
      <c r="C19" s="257" t="s">
        <v>102</v>
      </c>
      <c r="D19" s="257"/>
      <c r="E19" s="257"/>
      <c r="F19" s="257"/>
      <c r="G19" s="257"/>
      <c r="H19" s="257"/>
      <c r="I19" s="256">
        <v>-10</v>
      </c>
      <c r="J19" s="142" t="s">
        <v>130</v>
      </c>
      <c r="W19" s="262" t="s">
        <v>156</v>
      </c>
      <c r="X19" s="262"/>
      <c r="Y19" s="262"/>
      <c r="Z19" s="262" t="s">
        <v>156</v>
      </c>
      <c r="AA19" s="262"/>
      <c r="AB19" s="262"/>
      <c r="AC19" s="262" t="s">
        <v>156</v>
      </c>
      <c r="AD19" s="262"/>
      <c r="AE19" s="262"/>
      <c r="AF19" s="259"/>
      <c r="AG19" s="259"/>
      <c r="AH19" s="259"/>
      <c r="AI19" s="259"/>
      <c r="AJ19" s="266" t="s">
        <v>165</v>
      </c>
      <c r="AK19" s="266"/>
      <c r="AL19" s="266"/>
      <c r="AM19" s="266"/>
    </row>
    <row r="20" spans="1:39" ht="17" customHeight="1">
      <c r="A20" s="258"/>
      <c r="B20" s="258"/>
      <c r="C20" s="257"/>
      <c r="D20" s="257"/>
      <c r="E20" s="257"/>
      <c r="F20" s="257"/>
      <c r="G20" s="257"/>
      <c r="H20" s="257"/>
      <c r="I20" s="256"/>
      <c r="J20" s="150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2"/>
      <c r="W20" s="262"/>
      <c r="X20" s="262"/>
      <c r="Y20" s="262"/>
      <c r="Z20" s="262"/>
      <c r="AA20" s="262"/>
      <c r="AB20" s="262"/>
      <c r="AC20" s="262"/>
      <c r="AD20" s="262"/>
      <c r="AE20" s="262"/>
      <c r="AF20" s="259"/>
      <c r="AG20" s="259"/>
      <c r="AH20" s="259"/>
      <c r="AI20" s="259"/>
      <c r="AJ20" s="266"/>
      <c r="AK20" s="266"/>
      <c r="AL20" s="266"/>
      <c r="AM20" s="266"/>
    </row>
    <row r="21" spans="1:39" ht="17" customHeight="1">
      <c r="A21" s="258"/>
      <c r="B21" s="258"/>
      <c r="C21" s="261" t="s">
        <v>103</v>
      </c>
      <c r="D21" s="261"/>
      <c r="E21" s="261"/>
      <c r="F21" s="261"/>
      <c r="G21" s="261"/>
      <c r="H21" s="261"/>
      <c r="I21" s="146">
        <v>-11</v>
      </c>
      <c r="J21" s="150" t="s">
        <v>132</v>
      </c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2"/>
      <c r="W21" s="262"/>
      <c r="X21" s="262"/>
      <c r="Y21" s="262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</row>
    <row r="22" spans="1:39" ht="17" customHeight="1">
      <c r="A22" s="258"/>
      <c r="B22" s="258" t="s">
        <v>110</v>
      </c>
      <c r="C22" s="257" t="s">
        <v>99</v>
      </c>
      <c r="D22" s="257"/>
      <c r="E22" s="257"/>
      <c r="F22" s="257"/>
      <c r="G22" s="257"/>
      <c r="H22" s="257"/>
      <c r="I22" s="146">
        <v>-12</v>
      </c>
      <c r="J22" s="150" t="s">
        <v>40</v>
      </c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2"/>
      <c r="W22" s="262"/>
      <c r="X22" s="262"/>
      <c r="Y22" s="262"/>
      <c r="Z22" s="259"/>
      <c r="AA22" s="259"/>
      <c r="AB22" s="259"/>
      <c r="AC22" s="259"/>
      <c r="AD22" s="259"/>
      <c r="AE22" s="259"/>
      <c r="AF22" s="259"/>
      <c r="AG22" s="259"/>
      <c r="AH22" s="259"/>
      <c r="AI22" s="259"/>
      <c r="AJ22" s="259"/>
      <c r="AK22" s="259"/>
      <c r="AL22" s="259"/>
      <c r="AM22" s="259"/>
    </row>
    <row r="23" spans="1:39" ht="17" customHeight="1">
      <c r="A23" s="258"/>
      <c r="B23" s="258"/>
      <c r="C23" s="257" t="s">
        <v>100</v>
      </c>
      <c r="D23" s="257"/>
      <c r="E23" s="257"/>
      <c r="F23" s="257"/>
      <c r="G23" s="257"/>
      <c r="H23" s="257"/>
      <c r="I23" s="256">
        <v>-13</v>
      </c>
      <c r="J23" s="153" t="s">
        <v>41</v>
      </c>
      <c r="V23" s="154"/>
      <c r="W23" s="262" t="s">
        <v>156</v>
      </c>
      <c r="X23" s="262"/>
      <c r="Y23" s="262"/>
      <c r="Z23" s="262" t="s">
        <v>156</v>
      </c>
      <c r="AA23" s="262"/>
      <c r="AB23" s="262"/>
      <c r="AC23" s="262" t="s">
        <v>156</v>
      </c>
      <c r="AD23" s="262"/>
      <c r="AE23" s="262"/>
      <c r="AF23" s="259"/>
      <c r="AG23" s="259"/>
      <c r="AH23" s="259"/>
      <c r="AI23" s="259"/>
      <c r="AJ23" s="266" t="s">
        <v>165</v>
      </c>
      <c r="AK23" s="266"/>
      <c r="AL23" s="266"/>
      <c r="AM23" s="266"/>
    </row>
    <row r="24" spans="1:39" ht="17" customHeight="1">
      <c r="A24" s="258"/>
      <c r="B24" s="258"/>
      <c r="C24" s="257"/>
      <c r="D24" s="257"/>
      <c r="E24" s="257"/>
      <c r="F24" s="257"/>
      <c r="G24" s="257"/>
      <c r="H24" s="257"/>
      <c r="I24" s="256"/>
      <c r="J24" s="150" t="s">
        <v>42</v>
      </c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2"/>
      <c r="W24" s="262"/>
      <c r="X24" s="262"/>
      <c r="Y24" s="262"/>
      <c r="Z24" s="262"/>
      <c r="AA24" s="262"/>
      <c r="AB24" s="262"/>
      <c r="AC24" s="262"/>
      <c r="AD24" s="262"/>
      <c r="AE24" s="262"/>
      <c r="AF24" s="259"/>
      <c r="AG24" s="259"/>
      <c r="AH24" s="259"/>
      <c r="AI24" s="259"/>
      <c r="AJ24" s="266"/>
      <c r="AK24" s="266"/>
      <c r="AL24" s="266"/>
      <c r="AM24" s="266"/>
    </row>
    <row r="25" spans="1:39" ht="17" customHeight="1">
      <c r="A25" s="258"/>
      <c r="B25" s="258"/>
      <c r="C25" s="257" t="s">
        <v>101</v>
      </c>
      <c r="D25" s="257"/>
      <c r="E25" s="257"/>
      <c r="F25" s="257"/>
      <c r="G25" s="257"/>
      <c r="H25" s="257"/>
      <c r="I25" s="146">
        <v>-14</v>
      </c>
      <c r="J25" s="150" t="s">
        <v>133</v>
      </c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2"/>
      <c r="W25" s="262"/>
      <c r="X25" s="262"/>
      <c r="Y25" s="262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</row>
    <row r="26" spans="1:39" ht="17" customHeight="1">
      <c r="A26" s="258"/>
      <c r="B26" s="258"/>
      <c r="C26" s="257" t="s">
        <v>106</v>
      </c>
      <c r="D26" s="257"/>
      <c r="E26" s="257"/>
      <c r="F26" s="257"/>
      <c r="G26" s="257"/>
      <c r="H26" s="257"/>
      <c r="I26" s="146">
        <v>-15</v>
      </c>
      <c r="J26" s="150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2"/>
      <c r="W26" s="262"/>
      <c r="X26" s="262"/>
      <c r="Y26" s="262"/>
      <c r="Z26" s="259"/>
      <c r="AA26" s="259"/>
      <c r="AB26" s="259"/>
      <c r="AC26" s="259"/>
      <c r="AD26" s="259"/>
      <c r="AE26" s="259"/>
      <c r="AF26" s="259"/>
      <c r="AG26" s="259"/>
      <c r="AH26" s="259"/>
      <c r="AI26" s="259"/>
      <c r="AJ26" s="259"/>
      <c r="AK26" s="259"/>
      <c r="AL26" s="259"/>
      <c r="AM26" s="259"/>
    </row>
    <row r="27" spans="1:39" ht="17" customHeight="1">
      <c r="A27" s="258"/>
      <c r="B27" s="258"/>
      <c r="C27" s="259" t="s">
        <v>107</v>
      </c>
      <c r="D27" s="259"/>
      <c r="E27" s="259"/>
      <c r="F27" s="259"/>
      <c r="G27" s="259"/>
      <c r="H27" s="259"/>
      <c r="I27" s="146">
        <v>-16</v>
      </c>
      <c r="J27" s="150" t="s">
        <v>134</v>
      </c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2"/>
      <c r="W27" s="262"/>
      <c r="X27" s="262"/>
      <c r="Y27" s="262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</row>
    <row r="28" spans="1:39" ht="17" customHeight="1">
      <c r="A28" s="258"/>
      <c r="B28" s="258"/>
      <c r="C28" s="257" t="s">
        <v>102</v>
      </c>
      <c r="D28" s="257"/>
      <c r="E28" s="257"/>
      <c r="F28" s="257"/>
      <c r="G28" s="257"/>
      <c r="H28" s="257"/>
      <c r="I28" s="256">
        <v>-17</v>
      </c>
      <c r="J28" s="155" t="s">
        <v>47</v>
      </c>
      <c r="V28" s="154"/>
      <c r="W28" s="262" t="s">
        <v>156</v>
      </c>
      <c r="X28" s="262"/>
      <c r="Y28" s="262"/>
      <c r="Z28" s="262" t="s">
        <v>156</v>
      </c>
      <c r="AA28" s="262"/>
      <c r="AB28" s="262"/>
      <c r="AC28" s="262" t="s">
        <v>156</v>
      </c>
      <c r="AD28" s="262"/>
      <c r="AE28" s="262"/>
      <c r="AF28" s="259"/>
      <c r="AG28" s="259"/>
      <c r="AH28" s="259"/>
      <c r="AI28" s="259"/>
      <c r="AJ28" s="266" t="s">
        <v>165</v>
      </c>
      <c r="AK28" s="266"/>
      <c r="AL28" s="266"/>
      <c r="AM28" s="266"/>
    </row>
    <row r="29" spans="1:39" ht="17" customHeight="1">
      <c r="A29" s="258"/>
      <c r="B29" s="258"/>
      <c r="C29" s="257"/>
      <c r="D29" s="257"/>
      <c r="E29" s="257"/>
      <c r="F29" s="257"/>
      <c r="G29" s="257"/>
      <c r="H29" s="257"/>
      <c r="I29" s="256"/>
      <c r="J29" s="150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2"/>
      <c r="W29" s="262"/>
      <c r="X29" s="262"/>
      <c r="Y29" s="262"/>
      <c r="Z29" s="262"/>
      <c r="AA29" s="262"/>
      <c r="AB29" s="262"/>
      <c r="AC29" s="262"/>
      <c r="AD29" s="262"/>
      <c r="AE29" s="262"/>
      <c r="AF29" s="259"/>
      <c r="AG29" s="259"/>
      <c r="AH29" s="259"/>
      <c r="AI29" s="259"/>
      <c r="AJ29" s="266"/>
      <c r="AK29" s="266"/>
      <c r="AL29" s="266"/>
      <c r="AM29" s="266"/>
    </row>
    <row r="30" spans="1:39" ht="17" customHeight="1">
      <c r="A30" s="258"/>
      <c r="B30" s="258"/>
      <c r="C30" s="257" t="s">
        <v>108</v>
      </c>
      <c r="D30" s="257"/>
      <c r="E30" s="257"/>
      <c r="F30" s="257"/>
      <c r="G30" s="257"/>
      <c r="H30" s="257"/>
      <c r="I30" s="146">
        <v>-18</v>
      </c>
      <c r="J30" s="150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2"/>
      <c r="W30" s="262"/>
      <c r="X30" s="262"/>
      <c r="Y30" s="262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</row>
    <row r="31" spans="1:39" ht="17" customHeight="1">
      <c r="A31" s="258"/>
      <c r="B31" s="258"/>
      <c r="C31" s="257" t="s">
        <v>109</v>
      </c>
      <c r="D31" s="257"/>
      <c r="E31" s="257"/>
      <c r="F31" s="257"/>
      <c r="G31" s="257"/>
      <c r="H31" s="257"/>
      <c r="I31" s="146">
        <v>-19</v>
      </c>
      <c r="J31" s="150" t="s">
        <v>135</v>
      </c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2"/>
      <c r="W31" s="262"/>
      <c r="X31" s="262"/>
      <c r="Y31" s="262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</row>
    <row r="32" spans="1:39" ht="17" customHeight="1">
      <c r="A32" s="258" t="s">
        <v>129</v>
      </c>
      <c r="B32" s="258" t="s">
        <v>127</v>
      </c>
      <c r="C32" s="261" t="s">
        <v>103</v>
      </c>
      <c r="D32" s="261"/>
      <c r="E32" s="261"/>
      <c r="F32" s="261"/>
      <c r="G32" s="261"/>
      <c r="H32" s="261"/>
      <c r="I32" s="146">
        <v>-20</v>
      </c>
      <c r="J32" s="156" t="s">
        <v>145</v>
      </c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262"/>
      <c r="X32" s="262"/>
      <c r="Y32" s="262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</row>
    <row r="33" spans="1:39" ht="17" customHeight="1">
      <c r="A33" s="258"/>
      <c r="B33" s="258"/>
      <c r="C33" s="257" t="s">
        <v>117</v>
      </c>
      <c r="D33" s="257"/>
      <c r="E33" s="257"/>
      <c r="F33" s="257"/>
      <c r="G33" s="257"/>
      <c r="H33" s="257"/>
      <c r="I33" s="146">
        <v>-21</v>
      </c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262"/>
      <c r="X33" s="262"/>
      <c r="Y33" s="262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59"/>
      <c r="AK33" s="259"/>
      <c r="AL33" s="259"/>
      <c r="AM33" s="259"/>
    </row>
    <row r="34" spans="1:39" ht="17" customHeight="1">
      <c r="A34" s="258"/>
      <c r="B34" s="258"/>
      <c r="C34" s="261" t="s">
        <v>118</v>
      </c>
      <c r="D34" s="261"/>
      <c r="E34" s="261"/>
      <c r="F34" s="261"/>
      <c r="G34" s="261"/>
      <c r="H34" s="261"/>
      <c r="I34" s="146">
        <v>-22</v>
      </c>
      <c r="J34" s="151" t="s">
        <v>136</v>
      </c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262"/>
      <c r="X34" s="262"/>
      <c r="Y34" s="262"/>
      <c r="Z34" s="259"/>
      <c r="AA34" s="259"/>
      <c r="AB34" s="259"/>
      <c r="AC34" s="259"/>
      <c r="AD34" s="259"/>
      <c r="AE34" s="259"/>
      <c r="AF34" s="259"/>
      <c r="AG34" s="259"/>
      <c r="AH34" s="259"/>
      <c r="AI34" s="259"/>
      <c r="AJ34" s="259"/>
      <c r="AK34" s="259"/>
      <c r="AL34" s="259"/>
      <c r="AM34" s="259"/>
    </row>
    <row r="35" spans="1:39" ht="17" customHeight="1">
      <c r="A35" s="258"/>
      <c r="B35" s="258"/>
      <c r="C35" s="257" t="s">
        <v>109</v>
      </c>
      <c r="D35" s="257"/>
      <c r="E35" s="257"/>
      <c r="F35" s="257"/>
      <c r="G35" s="257"/>
      <c r="H35" s="257"/>
      <c r="I35" s="146">
        <v>-23</v>
      </c>
      <c r="J35" s="151" t="s">
        <v>137</v>
      </c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262"/>
      <c r="X35" s="262"/>
      <c r="Y35" s="262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67" t="s">
        <v>166</v>
      </c>
      <c r="AK35" s="267"/>
      <c r="AL35" s="267"/>
      <c r="AM35" s="267"/>
    </row>
    <row r="36" spans="1:39" ht="17" customHeight="1">
      <c r="A36" s="258"/>
      <c r="B36" s="258"/>
      <c r="C36" s="257" t="s">
        <v>119</v>
      </c>
      <c r="D36" s="257"/>
      <c r="E36" s="257"/>
      <c r="F36" s="257"/>
      <c r="G36" s="257"/>
      <c r="H36" s="257"/>
      <c r="I36" s="146">
        <v>-24</v>
      </c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262"/>
      <c r="X36" s="262"/>
      <c r="Y36" s="262"/>
      <c r="Z36" s="259"/>
      <c r="AA36" s="259"/>
      <c r="AB36" s="259"/>
      <c r="AC36" s="259"/>
      <c r="AD36" s="259"/>
      <c r="AE36" s="259"/>
      <c r="AF36" s="259"/>
      <c r="AG36" s="259"/>
      <c r="AH36" s="259"/>
      <c r="AI36" s="259"/>
      <c r="AJ36" s="259"/>
      <c r="AK36" s="259"/>
      <c r="AL36" s="259"/>
      <c r="AM36" s="259"/>
    </row>
    <row r="37" spans="1:39" ht="17" customHeight="1">
      <c r="A37" s="258"/>
      <c r="B37" s="258"/>
      <c r="C37" s="259" t="s">
        <v>107</v>
      </c>
      <c r="D37" s="259"/>
      <c r="E37" s="259"/>
      <c r="F37" s="259"/>
      <c r="G37" s="259"/>
      <c r="H37" s="259"/>
      <c r="I37" s="146">
        <v>-25</v>
      </c>
      <c r="J37" s="151" t="s">
        <v>138</v>
      </c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262"/>
      <c r="X37" s="262"/>
      <c r="Y37" s="262"/>
      <c r="Z37" s="259"/>
      <c r="AA37" s="259"/>
      <c r="AB37" s="259"/>
      <c r="AC37" s="259"/>
      <c r="AD37" s="259"/>
      <c r="AE37" s="259"/>
      <c r="AF37" s="259"/>
      <c r="AG37" s="259"/>
      <c r="AH37" s="259"/>
      <c r="AI37" s="259"/>
      <c r="AJ37" s="259"/>
      <c r="AK37" s="259"/>
      <c r="AL37" s="259"/>
      <c r="AM37" s="259"/>
    </row>
    <row r="38" spans="1:39" ht="17" customHeight="1">
      <c r="A38" s="258"/>
      <c r="B38" s="258"/>
      <c r="C38" s="257" t="s">
        <v>120</v>
      </c>
      <c r="D38" s="257"/>
      <c r="E38" s="257"/>
      <c r="F38" s="257"/>
      <c r="G38" s="257"/>
      <c r="H38" s="257"/>
      <c r="I38" s="146">
        <v>-26</v>
      </c>
      <c r="J38" s="151" t="s">
        <v>59</v>
      </c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262"/>
      <c r="X38" s="262"/>
      <c r="Y38" s="262"/>
      <c r="Z38" s="259"/>
      <c r="AA38" s="259"/>
      <c r="AB38" s="259"/>
      <c r="AC38" s="259"/>
      <c r="AD38" s="259"/>
      <c r="AE38" s="259"/>
      <c r="AF38" s="259"/>
      <c r="AG38" s="259"/>
      <c r="AH38" s="259"/>
      <c r="AI38" s="259"/>
      <c r="AJ38" s="267" t="s">
        <v>166</v>
      </c>
      <c r="AK38" s="267"/>
      <c r="AL38" s="267"/>
      <c r="AM38" s="267"/>
    </row>
    <row r="39" spans="1:39" ht="17" customHeight="1">
      <c r="A39" s="258"/>
      <c r="B39" s="258"/>
      <c r="C39" s="257" t="s">
        <v>121</v>
      </c>
      <c r="D39" s="257"/>
      <c r="E39" s="257"/>
      <c r="F39" s="257"/>
      <c r="G39" s="257"/>
      <c r="H39" s="257"/>
      <c r="I39" s="146">
        <v>-27</v>
      </c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262"/>
      <c r="X39" s="262"/>
      <c r="Y39" s="262"/>
      <c r="Z39" s="259"/>
      <c r="AA39" s="259"/>
      <c r="AB39" s="259"/>
      <c r="AC39" s="259"/>
      <c r="AD39" s="259"/>
      <c r="AE39" s="259"/>
      <c r="AF39" s="259"/>
      <c r="AG39" s="259"/>
      <c r="AH39" s="259"/>
      <c r="AI39" s="259"/>
      <c r="AJ39" s="259"/>
      <c r="AK39" s="259"/>
      <c r="AL39" s="259"/>
      <c r="AM39" s="259"/>
    </row>
    <row r="40" spans="1:39" ht="17" customHeight="1">
      <c r="A40" s="258"/>
      <c r="B40" s="258"/>
      <c r="C40" s="257" t="s">
        <v>122</v>
      </c>
      <c r="D40" s="257"/>
      <c r="E40" s="257"/>
      <c r="F40" s="257"/>
      <c r="G40" s="257"/>
      <c r="H40" s="257"/>
      <c r="I40" s="146">
        <v>-28</v>
      </c>
      <c r="J40" s="151" t="s">
        <v>139</v>
      </c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262"/>
      <c r="X40" s="262"/>
      <c r="Y40" s="262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  <c r="AL40" s="259"/>
      <c r="AM40" s="259"/>
    </row>
    <row r="41" spans="1:39" ht="17" customHeight="1">
      <c r="A41" s="258"/>
      <c r="B41" s="258" t="s">
        <v>128</v>
      </c>
      <c r="C41" s="261" t="s">
        <v>103</v>
      </c>
      <c r="D41" s="261"/>
      <c r="E41" s="261"/>
      <c r="F41" s="261"/>
      <c r="G41" s="261"/>
      <c r="H41" s="261"/>
      <c r="I41" s="146">
        <v>-29</v>
      </c>
      <c r="J41" s="150" t="s">
        <v>62</v>
      </c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2"/>
      <c r="W41" s="262"/>
      <c r="X41" s="262"/>
      <c r="Y41" s="262"/>
      <c r="Z41" s="259"/>
      <c r="AA41" s="259"/>
      <c r="AB41" s="259"/>
      <c r="AC41" s="259"/>
      <c r="AD41" s="259"/>
      <c r="AE41" s="259"/>
      <c r="AF41" s="259"/>
      <c r="AG41" s="259"/>
      <c r="AH41" s="259"/>
      <c r="AI41" s="259"/>
      <c r="AJ41" s="259"/>
      <c r="AK41" s="259"/>
      <c r="AL41" s="259"/>
      <c r="AM41" s="259"/>
    </row>
    <row r="42" spans="1:39" ht="17" customHeight="1">
      <c r="A42" s="258"/>
      <c r="B42" s="258"/>
      <c r="C42" s="257" t="s">
        <v>117</v>
      </c>
      <c r="D42" s="257"/>
      <c r="E42" s="257"/>
      <c r="F42" s="257"/>
      <c r="G42" s="257"/>
      <c r="H42" s="257"/>
      <c r="I42" s="146">
        <v>-30</v>
      </c>
      <c r="J42" s="150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2"/>
      <c r="W42" s="262"/>
      <c r="X42" s="262"/>
      <c r="Y42" s="262"/>
      <c r="Z42" s="259"/>
      <c r="AA42" s="259"/>
      <c r="AB42" s="259"/>
      <c r="AC42" s="259"/>
      <c r="AD42" s="259"/>
      <c r="AE42" s="259"/>
      <c r="AF42" s="259"/>
      <c r="AG42" s="259"/>
      <c r="AH42" s="259"/>
      <c r="AI42" s="259"/>
      <c r="AJ42" s="259"/>
      <c r="AK42" s="259"/>
      <c r="AL42" s="259"/>
      <c r="AM42" s="259"/>
    </row>
    <row r="43" spans="1:39" ht="17" customHeight="1">
      <c r="A43" s="258"/>
      <c r="B43" s="258"/>
      <c r="C43" s="261" t="s">
        <v>118</v>
      </c>
      <c r="D43" s="261"/>
      <c r="E43" s="261"/>
      <c r="F43" s="261"/>
      <c r="G43" s="261"/>
      <c r="H43" s="261"/>
      <c r="I43" s="146">
        <v>-31</v>
      </c>
      <c r="J43" s="150" t="s">
        <v>140</v>
      </c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2"/>
      <c r="W43" s="262"/>
      <c r="X43" s="262"/>
      <c r="Y43" s="262"/>
      <c r="Z43" s="259"/>
      <c r="AA43" s="259"/>
      <c r="AB43" s="259"/>
      <c r="AC43" s="259"/>
      <c r="AD43" s="259"/>
      <c r="AE43" s="259"/>
      <c r="AF43" s="259"/>
      <c r="AG43" s="259"/>
      <c r="AH43" s="259"/>
      <c r="AI43" s="259"/>
      <c r="AJ43" s="267" t="s">
        <v>166</v>
      </c>
      <c r="AK43" s="267"/>
      <c r="AL43" s="267"/>
      <c r="AM43" s="267"/>
    </row>
    <row r="44" spans="1:39" ht="17" customHeight="1">
      <c r="A44" s="258"/>
      <c r="B44" s="258"/>
      <c r="C44" s="257" t="s">
        <v>123</v>
      </c>
      <c r="D44" s="257"/>
      <c r="E44" s="257"/>
      <c r="F44" s="257"/>
      <c r="G44" s="257"/>
      <c r="H44" s="257"/>
      <c r="I44" s="146">
        <v>-32</v>
      </c>
      <c r="J44" s="150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2"/>
      <c r="W44" s="262"/>
      <c r="X44" s="262"/>
      <c r="Y44" s="262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</row>
    <row r="45" spans="1:39" ht="17" customHeight="1">
      <c r="A45" s="258"/>
      <c r="B45" s="258"/>
      <c r="C45" s="257" t="s">
        <v>124</v>
      </c>
      <c r="D45" s="257"/>
      <c r="E45" s="257"/>
      <c r="F45" s="257"/>
      <c r="G45" s="257"/>
      <c r="H45" s="257"/>
      <c r="I45" s="146">
        <v>-33</v>
      </c>
      <c r="J45" s="150" t="s">
        <v>141</v>
      </c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2"/>
      <c r="W45" s="262"/>
      <c r="X45" s="262"/>
      <c r="Y45" s="262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67" t="s">
        <v>166</v>
      </c>
      <c r="AK45" s="267"/>
      <c r="AL45" s="267"/>
      <c r="AM45" s="267"/>
    </row>
    <row r="46" spans="1:39" ht="17" customHeight="1">
      <c r="A46" s="258"/>
      <c r="B46" s="258"/>
      <c r="C46" s="257" t="s">
        <v>125</v>
      </c>
      <c r="D46" s="257"/>
      <c r="E46" s="257"/>
      <c r="F46" s="257"/>
      <c r="G46" s="257"/>
      <c r="H46" s="257"/>
      <c r="I46" s="146">
        <v>-34</v>
      </c>
      <c r="J46" s="150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2"/>
      <c r="W46" s="262"/>
      <c r="X46" s="262"/>
      <c r="Y46" s="262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</row>
    <row r="47" spans="1:39" ht="17" customHeight="1">
      <c r="A47" s="258"/>
      <c r="B47" s="258"/>
      <c r="C47" s="257" t="s">
        <v>126</v>
      </c>
      <c r="D47" s="257"/>
      <c r="E47" s="257"/>
      <c r="F47" s="257"/>
      <c r="G47" s="257"/>
      <c r="H47" s="257"/>
      <c r="I47" s="146">
        <v>-35</v>
      </c>
      <c r="J47" s="150" t="s">
        <v>142</v>
      </c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2"/>
      <c r="W47" s="262"/>
      <c r="X47" s="262"/>
      <c r="Y47" s="262"/>
      <c r="Z47" s="259"/>
      <c r="AA47" s="259"/>
      <c r="AB47" s="259"/>
      <c r="AC47" s="259"/>
      <c r="AD47" s="259"/>
      <c r="AE47" s="259"/>
      <c r="AF47" s="259"/>
      <c r="AG47" s="259"/>
      <c r="AH47" s="259"/>
      <c r="AI47" s="259"/>
      <c r="AJ47" s="259"/>
      <c r="AK47" s="259"/>
      <c r="AL47" s="259"/>
      <c r="AM47" s="259"/>
    </row>
    <row r="48" spans="1:39" ht="17" customHeight="1">
      <c r="A48" s="258"/>
      <c r="B48" s="258"/>
      <c r="C48" s="257" t="s">
        <v>109</v>
      </c>
      <c r="D48" s="257"/>
      <c r="E48" s="257"/>
      <c r="F48" s="257"/>
      <c r="G48" s="257"/>
      <c r="H48" s="257"/>
      <c r="I48" s="146">
        <v>-36</v>
      </c>
      <c r="J48" s="150" t="s">
        <v>137</v>
      </c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2"/>
      <c r="W48" s="262"/>
      <c r="X48" s="262"/>
      <c r="Y48" s="262"/>
      <c r="Z48" s="259"/>
      <c r="AA48" s="259"/>
      <c r="AB48" s="259"/>
      <c r="AC48" s="259"/>
      <c r="AD48" s="259"/>
      <c r="AE48" s="259"/>
      <c r="AF48" s="259"/>
      <c r="AG48" s="259"/>
      <c r="AH48" s="259"/>
      <c r="AI48" s="259"/>
      <c r="AJ48" s="259"/>
      <c r="AK48" s="259"/>
      <c r="AL48" s="259"/>
      <c r="AM48" s="259"/>
    </row>
    <row r="49" spans="1:39" ht="17" customHeight="1">
      <c r="A49" s="258"/>
      <c r="B49" s="258"/>
      <c r="C49" s="257" t="s">
        <v>119</v>
      </c>
      <c r="D49" s="257"/>
      <c r="E49" s="257"/>
      <c r="F49" s="257"/>
      <c r="G49" s="257"/>
      <c r="H49" s="257"/>
      <c r="I49" s="146">
        <v>-37</v>
      </c>
      <c r="J49" s="150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2"/>
      <c r="W49" s="262"/>
      <c r="X49" s="262"/>
      <c r="Y49" s="262"/>
      <c r="Z49" s="259"/>
      <c r="AA49" s="259"/>
      <c r="AB49" s="259"/>
      <c r="AC49" s="259"/>
      <c r="AD49" s="259"/>
      <c r="AE49" s="259"/>
      <c r="AF49" s="259"/>
      <c r="AG49" s="259"/>
      <c r="AH49" s="259"/>
      <c r="AI49" s="259"/>
      <c r="AJ49" s="259"/>
      <c r="AK49" s="259"/>
      <c r="AL49" s="259"/>
      <c r="AM49" s="259"/>
    </row>
    <row r="50" spans="1:39" ht="17" customHeight="1">
      <c r="A50" s="258"/>
      <c r="B50" s="258"/>
      <c r="C50" s="259" t="s">
        <v>107</v>
      </c>
      <c r="D50" s="259"/>
      <c r="E50" s="259"/>
      <c r="F50" s="259"/>
      <c r="G50" s="259"/>
      <c r="H50" s="259"/>
      <c r="I50" s="146">
        <v>-38</v>
      </c>
      <c r="J50" s="150" t="s">
        <v>143</v>
      </c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2"/>
      <c r="W50" s="262"/>
      <c r="X50" s="262"/>
      <c r="Y50" s="262"/>
      <c r="Z50" s="259"/>
      <c r="AA50" s="259"/>
      <c r="AB50" s="259"/>
      <c r="AC50" s="259"/>
      <c r="AD50" s="259"/>
      <c r="AE50" s="259"/>
      <c r="AF50" s="259"/>
      <c r="AG50" s="259"/>
      <c r="AH50" s="259"/>
      <c r="AI50" s="259"/>
      <c r="AJ50" s="259"/>
      <c r="AK50" s="259"/>
      <c r="AL50" s="259"/>
      <c r="AM50" s="259"/>
    </row>
    <row r="51" spans="1:39" ht="17" customHeight="1">
      <c r="A51" s="258"/>
      <c r="B51" s="258"/>
      <c r="C51" s="257" t="s">
        <v>120</v>
      </c>
      <c r="D51" s="257"/>
      <c r="E51" s="257"/>
      <c r="F51" s="257"/>
      <c r="G51" s="257"/>
      <c r="H51" s="257"/>
      <c r="I51" s="146">
        <v>-39</v>
      </c>
      <c r="J51" s="150" t="s">
        <v>70</v>
      </c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2"/>
      <c r="W51" s="262"/>
      <c r="X51" s="262"/>
      <c r="Y51" s="262"/>
      <c r="Z51" s="259"/>
      <c r="AA51" s="259"/>
      <c r="AB51" s="259"/>
      <c r="AC51" s="259"/>
      <c r="AD51" s="259"/>
      <c r="AE51" s="259"/>
      <c r="AF51" s="259"/>
      <c r="AG51" s="259"/>
      <c r="AH51" s="259"/>
      <c r="AI51" s="259"/>
      <c r="AJ51" s="267" t="s">
        <v>166</v>
      </c>
      <c r="AK51" s="267"/>
      <c r="AL51" s="267"/>
      <c r="AM51" s="267"/>
    </row>
    <row r="52" spans="1:39" ht="17" customHeight="1">
      <c r="A52" s="258"/>
      <c r="B52" s="258"/>
      <c r="C52" s="257" t="s">
        <v>121</v>
      </c>
      <c r="D52" s="257"/>
      <c r="E52" s="257"/>
      <c r="F52" s="257"/>
      <c r="G52" s="257"/>
      <c r="H52" s="257"/>
      <c r="I52" s="146">
        <v>-40</v>
      </c>
      <c r="J52" s="150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2"/>
      <c r="W52" s="262"/>
      <c r="X52" s="262"/>
      <c r="Y52" s="262"/>
      <c r="Z52" s="259"/>
      <c r="AA52" s="259"/>
      <c r="AB52" s="259"/>
      <c r="AC52" s="259"/>
      <c r="AD52" s="259"/>
      <c r="AE52" s="259"/>
      <c r="AF52" s="259"/>
      <c r="AG52" s="259"/>
      <c r="AH52" s="259"/>
      <c r="AI52" s="259"/>
      <c r="AJ52" s="259"/>
      <c r="AK52" s="259"/>
      <c r="AL52" s="259"/>
      <c r="AM52" s="259"/>
    </row>
    <row r="53" spans="1:39" ht="17" customHeight="1">
      <c r="A53" s="258"/>
      <c r="B53" s="258"/>
      <c r="C53" s="257" t="s">
        <v>122</v>
      </c>
      <c r="D53" s="257"/>
      <c r="E53" s="257"/>
      <c r="F53" s="257"/>
      <c r="G53" s="257"/>
      <c r="H53" s="257"/>
      <c r="I53" s="146">
        <v>-41</v>
      </c>
      <c r="J53" s="150" t="s">
        <v>144</v>
      </c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2"/>
      <c r="W53" s="262"/>
      <c r="X53" s="262"/>
      <c r="Y53" s="262"/>
      <c r="Z53" s="259"/>
      <c r="AA53" s="259"/>
      <c r="AB53" s="259"/>
      <c r="AC53" s="259"/>
      <c r="AD53" s="259"/>
      <c r="AE53" s="259"/>
      <c r="AF53" s="259"/>
      <c r="AG53" s="259"/>
      <c r="AH53" s="259"/>
      <c r="AI53" s="259"/>
      <c r="AJ53" s="259"/>
      <c r="AK53" s="259"/>
      <c r="AL53" s="259"/>
      <c r="AM53" s="259"/>
    </row>
    <row r="54" spans="1:39" ht="17" customHeight="1">
      <c r="A54" s="11" t="s">
        <v>73</v>
      </c>
      <c r="B54" s="11"/>
    </row>
    <row r="55" spans="1:39" ht="17" customHeight="1">
      <c r="A55" s="11" t="s">
        <v>74</v>
      </c>
      <c r="B55" s="11"/>
    </row>
    <row r="56" spans="1:39" ht="17" customHeight="1">
      <c r="A56" s="11" t="s">
        <v>131</v>
      </c>
      <c r="B56" s="11"/>
    </row>
    <row r="57" spans="1:39" ht="17" customHeight="1"/>
    <row r="58" spans="1:39" ht="17" customHeight="1"/>
    <row r="59" spans="1:39" ht="17" customHeight="1"/>
  </sheetData>
  <mergeCells count="290">
    <mergeCell ref="A2:AM2"/>
    <mergeCell ref="AF51:AI51"/>
    <mergeCell ref="AJ51:AM51"/>
    <mergeCell ref="AF52:AI52"/>
    <mergeCell ref="AJ52:AM52"/>
    <mergeCell ref="AF53:AI53"/>
    <mergeCell ref="AJ53:AM53"/>
    <mergeCell ref="AF48:AI48"/>
    <mergeCell ref="AJ48:AM48"/>
    <mergeCell ref="AF49:AI49"/>
    <mergeCell ref="AJ49:AM49"/>
    <mergeCell ref="AF50:AI50"/>
    <mergeCell ref="AJ50:AM50"/>
    <mergeCell ref="AF45:AI45"/>
    <mergeCell ref="AJ45:AM45"/>
    <mergeCell ref="AF46:AI46"/>
    <mergeCell ref="AJ46:AM46"/>
    <mergeCell ref="AF47:AI47"/>
    <mergeCell ref="AJ47:AM47"/>
    <mergeCell ref="AF42:AI42"/>
    <mergeCell ref="AJ42:AM42"/>
    <mergeCell ref="AF43:AI43"/>
    <mergeCell ref="AJ43:AM43"/>
    <mergeCell ref="AF44:AI44"/>
    <mergeCell ref="AJ44:AM44"/>
    <mergeCell ref="AF39:AI39"/>
    <mergeCell ref="AJ39:AM39"/>
    <mergeCell ref="AF40:AI40"/>
    <mergeCell ref="AJ40:AM40"/>
    <mergeCell ref="AF41:AI41"/>
    <mergeCell ref="AJ41:AM41"/>
    <mergeCell ref="AF36:AI36"/>
    <mergeCell ref="AJ36:AM36"/>
    <mergeCell ref="AF37:AI37"/>
    <mergeCell ref="AJ37:AM37"/>
    <mergeCell ref="AF38:AI38"/>
    <mergeCell ref="AJ38:AM38"/>
    <mergeCell ref="AF33:AI33"/>
    <mergeCell ref="AJ33:AM33"/>
    <mergeCell ref="AF34:AI34"/>
    <mergeCell ref="AJ34:AM34"/>
    <mergeCell ref="AF35:AI35"/>
    <mergeCell ref="AJ35:AM35"/>
    <mergeCell ref="AF30:AI30"/>
    <mergeCell ref="AJ30:AM30"/>
    <mergeCell ref="AF31:AI31"/>
    <mergeCell ref="AJ31:AM31"/>
    <mergeCell ref="AF32:AI32"/>
    <mergeCell ref="AJ32:AM32"/>
    <mergeCell ref="AF26:AI26"/>
    <mergeCell ref="AJ26:AM26"/>
    <mergeCell ref="AF27:AI27"/>
    <mergeCell ref="AJ27:AM27"/>
    <mergeCell ref="AF28:AI29"/>
    <mergeCell ref="AJ28:AM29"/>
    <mergeCell ref="AF22:AI22"/>
    <mergeCell ref="AJ22:AM22"/>
    <mergeCell ref="AF23:AI24"/>
    <mergeCell ref="AJ23:AM24"/>
    <mergeCell ref="AF25:AI25"/>
    <mergeCell ref="AJ25:AM25"/>
    <mergeCell ref="AF18:AI18"/>
    <mergeCell ref="AJ18:AM18"/>
    <mergeCell ref="AF19:AI20"/>
    <mergeCell ref="AJ19:AM20"/>
    <mergeCell ref="AF21:AI21"/>
    <mergeCell ref="AJ21:AM21"/>
    <mergeCell ref="AJ16:AM17"/>
    <mergeCell ref="AF15:AI15"/>
    <mergeCell ref="AJ8:AM8"/>
    <mergeCell ref="AJ9:AM9"/>
    <mergeCell ref="AJ10:AM10"/>
    <mergeCell ref="AJ11:AM11"/>
    <mergeCell ref="AJ12:AM12"/>
    <mergeCell ref="AJ13:AM13"/>
    <mergeCell ref="AJ14:AM14"/>
    <mergeCell ref="AJ15:AM15"/>
    <mergeCell ref="AF10:AI10"/>
    <mergeCell ref="AF11:AI11"/>
    <mergeCell ref="AF12:AI12"/>
    <mergeCell ref="AF13:AI13"/>
    <mergeCell ref="AF14:AI14"/>
    <mergeCell ref="AF16:AI17"/>
    <mergeCell ref="V3:AA3"/>
    <mergeCell ref="V4:AA4"/>
    <mergeCell ref="V5:AA5"/>
    <mergeCell ref="AH3:AM3"/>
    <mergeCell ref="AF8:AI8"/>
    <mergeCell ref="AF9:AI9"/>
    <mergeCell ref="AB3:AG3"/>
    <mergeCell ref="AB4:AG4"/>
    <mergeCell ref="AB5:AG5"/>
    <mergeCell ref="AF7:AI7"/>
    <mergeCell ref="AJ7:AM7"/>
    <mergeCell ref="AH5:AM5"/>
    <mergeCell ref="AH4:AM4"/>
    <mergeCell ref="W7:Y7"/>
    <mergeCell ref="Z7:AB7"/>
    <mergeCell ref="AC7:AE7"/>
    <mergeCell ref="W8:Y8"/>
    <mergeCell ref="Z8:AB8"/>
    <mergeCell ref="AC8:AE8"/>
    <mergeCell ref="J7:V7"/>
    <mergeCell ref="W53:Y53"/>
    <mergeCell ref="Z53:AB53"/>
    <mergeCell ref="AC53:AE53"/>
    <mergeCell ref="W16:Y17"/>
    <mergeCell ref="Z16:AB17"/>
    <mergeCell ref="AC16:AE17"/>
    <mergeCell ref="W19:Y20"/>
    <mergeCell ref="Z19:AB20"/>
    <mergeCell ref="AC19:AE20"/>
    <mergeCell ref="W23:Y24"/>
    <mergeCell ref="W51:Y51"/>
    <mergeCell ref="Z51:AB51"/>
    <mergeCell ref="AC51:AE51"/>
    <mergeCell ref="W52:Y52"/>
    <mergeCell ref="Z52:AB52"/>
    <mergeCell ref="AC52:AE52"/>
    <mergeCell ref="W49:Y49"/>
    <mergeCell ref="Z49:AB49"/>
    <mergeCell ref="AC49:AE49"/>
    <mergeCell ref="W50:Y50"/>
    <mergeCell ref="Z50:AB50"/>
    <mergeCell ref="AC50:AE50"/>
    <mergeCell ref="W47:Y47"/>
    <mergeCell ref="Z47:AB47"/>
    <mergeCell ref="AC47:AE47"/>
    <mergeCell ref="W48:Y48"/>
    <mergeCell ref="Z48:AB48"/>
    <mergeCell ref="AC48:AE48"/>
    <mergeCell ref="W45:Y45"/>
    <mergeCell ref="Z45:AB45"/>
    <mergeCell ref="AC45:AE45"/>
    <mergeCell ref="W46:Y46"/>
    <mergeCell ref="Z46:AB46"/>
    <mergeCell ref="AC46:AE46"/>
    <mergeCell ref="W43:Y43"/>
    <mergeCell ref="Z43:AB43"/>
    <mergeCell ref="AC43:AE43"/>
    <mergeCell ref="W44:Y44"/>
    <mergeCell ref="Z44:AB44"/>
    <mergeCell ref="AC44:AE44"/>
    <mergeCell ref="W41:Y41"/>
    <mergeCell ref="Z41:AB41"/>
    <mergeCell ref="AC41:AE41"/>
    <mergeCell ref="W42:Y42"/>
    <mergeCell ref="Z42:AB42"/>
    <mergeCell ref="AC42:AE42"/>
    <mergeCell ref="W39:Y39"/>
    <mergeCell ref="Z39:AB39"/>
    <mergeCell ref="AC39:AE39"/>
    <mergeCell ref="W40:Y40"/>
    <mergeCell ref="Z40:AB40"/>
    <mergeCell ref="AC40:AE40"/>
    <mergeCell ref="W37:Y37"/>
    <mergeCell ref="Z37:AB37"/>
    <mergeCell ref="AC37:AE37"/>
    <mergeCell ref="W38:Y38"/>
    <mergeCell ref="Z38:AB38"/>
    <mergeCell ref="AC38:AE38"/>
    <mergeCell ref="W35:Y35"/>
    <mergeCell ref="Z35:AB35"/>
    <mergeCell ref="AC35:AE35"/>
    <mergeCell ref="W36:Y36"/>
    <mergeCell ref="Z36:AB36"/>
    <mergeCell ref="AC36:AE36"/>
    <mergeCell ref="W33:Y33"/>
    <mergeCell ref="Z33:AB33"/>
    <mergeCell ref="AC33:AE33"/>
    <mergeCell ref="W34:Y34"/>
    <mergeCell ref="Z34:AB34"/>
    <mergeCell ref="AC34:AE34"/>
    <mergeCell ref="W31:Y31"/>
    <mergeCell ref="Z31:AB31"/>
    <mergeCell ref="AC31:AE31"/>
    <mergeCell ref="W32:Y32"/>
    <mergeCell ref="Z32:AB32"/>
    <mergeCell ref="AC32:AE32"/>
    <mergeCell ref="W30:Y30"/>
    <mergeCell ref="Z30:AB30"/>
    <mergeCell ref="AC30:AE30"/>
    <mergeCell ref="W28:Y29"/>
    <mergeCell ref="Z28:AB29"/>
    <mergeCell ref="AC28:AE29"/>
    <mergeCell ref="W27:Y27"/>
    <mergeCell ref="Z27:AB27"/>
    <mergeCell ref="AC27:AE27"/>
    <mergeCell ref="W25:Y25"/>
    <mergeCell ref="Z25:AB25"/>
    <mergeCell ref="AC25:AE25"/>
    <mergeCell ref="W26:Y26"/>
    <mergeCell ref="Z26:AB26"/>
    <mergeCell ref="AC26:AE26"/>
    <mergeCell ref="Z23:AB24"/>
    <mergeCell ref="AC23:AE24"/>
    <mergeCell ref="W21:Y21"/>
    <mergeCell ref="Z21:AB21"/>
    <mergeCell ref="AC21:AE21"/>
    <mergeCell ref="W22:Y22"/>
    <mergeCell ref="Z22:AB22"/>
    <mergeCell ref="AC22:AE22"/>
    <mergeCell ref="W18:Y18"/>
    <mergeCell ref="Z18:AB18"/>
    <mergeCell ref="AC18:AE18"/>
    <mergeCell ref="W15:Y15"/>
    <mergeCell ref="Z15:AB15"/>
    <mergeCell ref="AC15:AE15"/>
    <mergeCell ref="W13:Y13"/>
    <mergeCell ref="Z13:AB13"/>
    <mergeCell ref="AC13:AE13"/>
    <mergeCell ref="W14:Y14"/>
    <mergeCell ref="Z14:AB14"/>
    <mergeCell ref="AC14:AE14"/>
    <mergeCell ref="W11:Y11"/>
    <mergeCell ref="Z11:AB11"/>
    <mergeCell ref="AC11:AE11"/>
    <mergeCell ref="W12:Y12"/>
    <mergeCell ref="Z12:AB12"/>
    <mergeCell ref="AC12:AE12"/>
    <mergeCell ref="W9:Y9"/>
    <mergeCell ref="Z9:AB9"/>
    <mergeCell ref="AC9:AE9"/>
    <mergeCell ref="W10:Y10"/>
    <mergeCell ref="Z10:AB10"/>
    <mergeCell ref="AC10:AE10"/>
    <mergeCell ref="C32:H32"/>
    <mergeCell ref="A5:F5"/>
    <mergeCell ref="A4:F4"/>
    <mergeCell ref="A3:F3"/>
    <mergeCell ref="G5:R5"/>
    <mergeCell ref="G3:R3"/>
    <mergeCell ref="G4:R4"/>
    <mergeCell ref="S3:U3"/>
    <mergeCell ref="S5:U5"/>
    <mergeCell ref="S4:U4"/>
    <mergeCell ref="A15:A31"/>
    <mergeCell ref="I8:I9"/>
    <mergeCell ref="B15:B21"/>
    <mergeCell ref="C22:H22"/>
    <mergeCell ref="C23:H24"/>
    <mergeCell ref="C25:H25"/>
    <mergeCell ref="C26:H26"/>
    <mergeCell ref="C27:H27"/>
    <mergeCell ref="C21:H21"/>
    <mergeCell ref="B8:H8"/>
    <mergeCell ref="A8:A14"/>
    <mergeCell ref="I16:I17"/>
    <mergeCell ref="I19:I20"/>
    <mergeCell ref="I23:I24"/>
    <mergeCell ref="C51:H51"/>
    <mergeCell ref="C52:H52"/>
    <mergeCell ref="C53:H53"/>
    <mergeCell ref="B32:B40"/>
    <mergeCell ref="B41:B53"/>
    <mergeCell ref="A32:A53"/>
    <mergeCell ref="C45:H45"/>
    <mergeCell ref="C46:H46"/>
    <mergeCell ref="C47:H47"/>
    <mergeCell ref="C48:H48"/>
    <mergeCell ref="C49:H49"/>
    <mergeCell ref="C50:H50"/>
    <mergeCell ref="C39:H39"/>
    <mergeCell ref="C40:H40"/>
    <mergeCell ref="C41:H41"/>
    <mergeCell ref="C42:H42"/>
    <mergeCell ref="C43:H43"/>
    <mergeCell ref="C44:H44"/>
    <mergeCell ref="C33:H33"/>
    <mergeCell ref="C34:H34"/>
    <mergeCell ref="C35:H35"/>
    <mergeCell ref="C36:H36"/>
    <mergeCell ref="C37:H37"/>
    <mergeCell ref="C38:H38"/>
    <mergeCell ref="I28:I29"/>
    <mergeCell ref="C28:H29"/>
    <mergeCell ref="C30:H30"/>
    <mergeCell ref="C31:H31"/>
    <mergeCell ref="B22:B31"/>
    <mergeCell ref="B7:H7"/>
    <mergeCell ref="C15:H15"/>
    <mergeCell ref="B14:H14"/>
    <mergeCell ref="B13:H13"/>
    <mergeCell ref="B12:H12"/>
    <mergeCell ref="B11:H11"/>
    <mergeCell ref="C19:H20"/>
    <mergeCell ref="C18:H18"/>
    <mergeCell ref="C16:H17"/>
    <mergeCell ref="B10:H10"/>
    <mergeCell ref="B9:H9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14AD-8366-4C54-A203-8B21E46E736C}">
  <sheetPr>
    <pageSetUpPr fitToPage="1"/>
  </sheetPr>
  <dimension ref="A1:AM39"/>
  <sheetViews>
    <sheetView zoomScale="70" zoomScaleNormal="70" workbookViewId="0">
      <selection activeCell="B9" sqref="B9:H9"/>
    </sheetView>
  </sheetViews>
  <sheetFormatPr defaultRowHeight="13"/>
  <cols>
    <col min="1" max="8" width="5.9140625" style="142" customWidth="1"/>
    <col min="9" max="9" width="5.9140625" style="143" customWidth="1"/>
    <col min="10" max="39" width="5.9140625" style="142" customWidth="1"/>
    <col min="40" max="52" width="4.1640625" style="142" customWidth="1"/>
    <col min="53" max="16384" width="8.6640625" style="142"/>
  </cols>
  <sheetData>
    <row r="1" spans="1:39" ht="17" customHeight="1">
      <c r="A1" s="141" t="s">
        <v>167</v>
      </c>
    </row>
    <row r="2" spans="1:39" ht="17" customHeight="1">
      <c r="A2" s="268" t="s">
        <v>169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9"/>
      <c r="AL2" s="269"/>
      <c r="AM2" s="269"/>
    </row>
    <row r="3" spans="1:39" ht="17" customHeight="1">
      <c r="A3" s="259" t="s">
        <v>88</v>
      </c>
      <c r="B3" s="259"/>
      <c r="C3" s="259"/>
      <c r="D3" s="259"/>
      <c r="E3" s="259"/>
      <c r="F3" s="259"/>
      <c r="G3" s="263"/>
      <c r="H3" s="264"/>
      <c r="I3" s="264"/>
      <c r="J3" s="264"/>
      <c r="K3" s="264"/>
      <c r="L3" s="264"/>
      <c r="M3" s="264"/>
      <c r="N3" s="264"/>
      <c r="O3" s="265"/>
      <c r="P3" s="259" t="s">
        <v>147</v>
      </c>
      <c r="Q3" s="259"/>
      <c r="R3" s="259"/>
      <c r="S3" s="263"/>
      <c r="T3" s="264"/>
      <c r="U3" s="264"/>
      <c r="V3" s="264"/>
      <c r="W3" s="264"/>
      <c r="X3" s="264"/>
      <c r="Y3" s="265"/>
      <c r="Z3" s="259" t="s">
        <v>157</v>
      </c>
      <c r="AA3" s="259"/>
      <c r="AB3" s="259"/>
      <c r="AC3" s="259"/>
      <c r="AD3" s="259"/>
      <c r="AE3" s="259"/>
      <c r="AF3" s="259"/>
      <c r="AG3" s="259"/>
      <c r="AH3" s="259"/>
      <c r="AI3" s="259"/>
      <c r="AJ3" s="259"/>
    </row>
    <row r="4" spans="1:39" ht="17" customHeight="1">
      <c r="A4" s="259" t="s">
        <v>90</v>
      </c>
      <c r="B4" s="259"/>
      <c r="C4" s="259"/>
      <c r="D4" s="259"/>
      <c r="E4" s="259"/>
      <c r="F4" s="259"/>
      <c r="G4" s="263"/>
      <c r="H4" s="264"/>
      <c r="I4" s="264"/>
      <c r="J4" s="264"/>
      <c r="K4" s="264"/>
      <c r="L4" s="264"/>
      <c r="M4" s="264"/>
      <c r="N4" s="264"/>
      <c r="O4" s="265"/>
      <c r="P4" s="259" t="s">
        <v>148</v>
      </c>
      <c r="Q4" s="259"/>
      <c r="R4" s="259"/>
      <c r="S4" s="259"/>
      <c r="T4" s="259"/>
      <c r="U4" s="259"/>
      <c r="V4" s="259"/>
      <c r="W4" s="259"/>
      <c r="X4" s="259"/>
      <c r="Y4" s="259"/>
      <c r="Z4" s="259" t="s">
        <v>159</v>
      </c>
      <c r="AA4" s="259"/>
      <c r="AB4" s="259"/>
      <c r="AC4" s="259"/>
      <c r="AD4" s="259"/>
      <c r="AE4" s="259"/>
      <c r="AF4" s="259" t="s">
        <v>160</v>
      </c>
      <c r="AG4" s="259"/>
      <c r="AH4" s="259"/>
      <c r="AI4" s="259"/>
      <c r="AJ4" s="259"/>
    </row>
    <row r="5" spans="1:39" ht="17" customHeight="1">
      <c r="A5" s="259" t="s">
        <v>91</v>
      </c>
      <c r="B5" s="259"/>
      <c r="C5" s="259"/>
      <c r="D5" s="259"/>
      <c r="E5" s="259"/>
      <c r="F5" s="259"/>
      <c r="G5" s="263"/>
      <c r="H5" s="264"/>
      <c r="I5" s="264"/>
      <c r="J5" s="264"/>
      <c r="K5" s="264"/>
      <c r="L5" s="264"/>
      <c r="M5" s="264"/>
      <c r="N5" s="264"/>
      <c r="O5" s="265"/>
      <c r="P5" s="259" t="s">
        <v>149</v>
      </c>
      <c r="Q5" s="259"/>
      <c r="R5" s="259"/>
      <c r="S5" s="259"/>
      <c r="T5" s="259"/>
      <c r="U5" s="259"/>
      <c r="V5" s="259"/>
      <c r="W5" s="259"/>
      <c r="X5" s="259"/>
      <c r="Y5" s="259"/>
      <c r="AH5" s="269"/>
      <c r="AI5" s="269"/>
      <c r="AJ5" s="269"/>
      <c r="AK5" s="269"/>
      <c r="AL5" s="269"/>
      <c r="AM5" s="269"/>
    </row>
    <row r="6" spans="1:39" ht="5.5" customHeight="1"/>
    <row r="7" spans="1:39" ht="17" customHeight="1">
      <c r="A7" s="144" t="s">
        <v>89</v>
      </c>
      <c r="B7" s="259" t="s">
        <v>112</v>
      </c>
      <c r="C7" s="259"/>
      <c r="D7" s="259"/>
      <c r="E7" s="259"/>
      <c r="F7" s="259"/>
      <c r="G7" s="259"/>
      <c r="H7" s="259"/>
      <c r="I7" s="144" t="s">
        <v>113</v>
      </c>
      <c r="J7" s="259" t="s">
        <v>146</v>
      </c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 t="s">
        <v>150</v>
      </c>
      <c r="X7" s="259"/>
      <c r="Y7" s="259"/>
      <c r="Z7" s="259" t="s">
        <v>152</v>
      </c>
      <c r="AA7" s="259"/>
      <c r="AB7" s="259"/>
      <c r="AC7" s="259" t="s">
        <v>151</v>
      </c>
      <c r="AD7" s="259"/>
      <c r="AE7" s="259"/>
      <c r="AF7" s="259" t="s">
        <v>162</v>
      </c>
      <c r="AG7" s="259"/>
      <c r="AH7" s="259"/>
      <c r="AI7" s="259"/>
      <c r="AJ7" s="259" t="s">
        <v>163</v>
      </c>
      <c r="AK7" s="259"/>
      <c r="AL7" s="259"/>
      <c r="AM7" s="259"/>
    </row>
    <row r="8" spans="1:39" ht="17" customHeight="1">
      <c r="A8" s="258" t="s">
        <v>104</v>
      </c>
      <c r="B8" s="260" t="s">
        <v>92</v>
      </c>
      <c r="C8" s="260"/>
      <c r="D8" s="260"/>
      <c r="E8" s="260"/>
      <c r="F8" s="260"/>
      <c r="G8" s="260"/>
      <c r="H8" s="260"/>
      <c r="I8" s="256">
        <v>-1</v>
      </c>
      <c r="J8" s="147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9"/>
      <c r="W8" s="262"/>
      <c r="X8" s="262"/>
      <c r="Y8" s="262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</row>
    <row r="9" spans="1:39" ht="17" customHeight="1">
      <c r="A9" s="258"/>
      <c r="B9" s="289" t="s">
        <v>93</v>
      </c>
      <c r="C9" s="289"/>
      <c r="D9" s="289"/>
      <c r="E9" s="289"/>
      <c r="F9" s="289"/>
      <c r="G9" s="289"/>
      <c r="H9" s="289"/>
      <c r="I9" s="256"/>
      <c r="J9" s="147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9"/>
      <c r="W9" s="262"/>
      <c r="X9" s="262"/>
      <c r="Y9" s="262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</row>
    <row r="10" spans="1:39" ht="17" customHeight="1">
      <c r="A10" s="258"/>
      <c r="B10" s="260" t="s">
        <v>94</v>
      </c>
      <c r="C10" s="260"/>
      <c r="D10" s="260"/>
      <c r="E10" s="260"/>
      <c r="F10" s="260"/>
      <c r="G10" s="260"/>
      <c r="H10" s="260"/>
      <c r="I10" s="146">
        <v>-2</v>
      </c>
      <c r="J10" s="147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9"/>
      <c r="W10" s="262" t="s">
        <v>153</v>
      </c>
      <c r="X10" s="262"/>
      <c r="Y10" s="262"/>
      <c r="Z10" s="262" t="s">
        <v>153</v>
      </c>
      <c r="AA10" s="262"/>
      <c r="AB10" s="262"/>
      <c r="AC10" s="262" t="s">
        <v>153</v>
      </c>
      <c r="AD10" s="262"/>
      <c r="AE10" s="262"/>
      <c r="AF10" s="259"/>
      <c r="AG10" s="259"/>
      <c r="AH10" s="259"/>
      <c r="AI10" s="259"/>
      <c r="AJ10" s="259"/>
      <c r="AK10" s="259"/>
      <c r="AL10" s="259"/>
      <c r="AM10" s="259"/>
    </row>
    <row r="11" spans="1:39" ht="17" customHeight="1">
      <c r="A11" s="258"/>
      <c r="B11" s="260" t="s">
        <v>95</v>
      </c>
      <c r="C11" s="260"/>
      <c r="D11" s="260"/>
      <c r="E11" s="260"/>
      <c r="F11" s="260"/>
      <c r="G11" s="260"/>
      <c r="H11" s="260"/>
      <c r="I11" s="146">
        <v>-3</v>
      </c>
      <c r="J11" s="150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2"/>
      <c r="W11" s="262" t="s">
        <v>153</v>
      </c>
      <c r="X11" s="262"/>
      <c r="Y11" s="262"/>
      <c r="Z11" s="262" t="s">
        <v>153</v>
      </c>
      <c r="AA11" s="262"/>
      <c r="AB11" s="262"/>
      <c r="AC11" s="262" t="s">
        <v>153</v>
      </c>
      <c r="AD11" s="262"/>
      <c r="AE11" s="262"/>
      <c r="AF11" s="259"/>
      <c r="AG11" s="259"/>
      <c r="AH11" s="259"/>
      <c r="AI11" s="259"/>
      <c r="AJ11" s="259"/>
      <c r="AK11" s="259"/>
      <c r="AL11" s="259"/>
      <c r="AM11" s="259"/>
    </row>
    <row r="12" spans="1:39" ht="17" customHeight="1">
      <c r="A12" s="258"/>
      <c r="B12" s="260" t="s">
        <v>96</v>
      </c>
      <c r="C12" s="260"/>
      <c r="D12" s="260"/>
      <c r="E12" s="260"/>
      <c r="F12" s="260"/>
      <c r="G12" s="260"/>
      <c r="H12" s="260"/>
      <c r="I12" s="146">
        <v>-4</v>
      </c>
      <c r="J12" s="150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2"/>
      <c r="W12" s="262" t="s">
        <v>154</v>
      </c>
      <c r="X12" s="262"/>
      <c r="Y12" s="262"/>
      <c r="Z12" s="262" t="s">
        <v>154</v>
      </c>
      <c r="AA12" s="262"/>
      <c r="AB12" s="262"/>
      <c r="AC12" s="262" t="s">
        <v>154</v>
      </c>
      <c r="AD12" s="262"/>
      <c r="AE12" s="262"/>
      <c r="AF12" s="259"/>
      <c r="AG12" s="259"/>
      <c r="AH12" s="259"/>
      <c r="AI12" s="259"/>
      <c r="AJ12" s="259"/>
      <c r="AK12" s="259"/>
      <c r="AL12" s="259"/>
      <c r="AM12" s="259"/>
    </row>
    <row r="13" spans="1:39" ht="17" customHeight="1">
      <c r="A13" s="258" t="s">
        <v>111</v>
      </c>
      <c r="B13" s="258" t="s">
        <v>105</v>
      </c>
      <c r="C13" s="257" t="s">
        <v>99</v>
      </c>
      <c r="D13" s="257"/>
      <c r="E13" s="257"/>
      <c r="F13" s="257"/>
      <c r="G13" s="257"/>
      <c r="H13" s="257"/>
      <c r="I13" s="146">
        <v>-5</v>
      </c>
      <c r="J13" s="150" t="s">
        <v>189</v>
      </c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2"/>
      <c r="W13" s="262"/>
      <c r="X13" s="262"/>
      <c r="Y13" s="262"/>
      <c r="Z13" s="259"/>
      <c r="AA13" s="259"/>
      <c r="AB13" s="259"/>
      <c r="AC13" s="259"/>
      <c r="AD13" s="259"/>
      <c r="AE13" s="259"/>
      <c r="AF13" s="259"/>
      <c r="AG13" s="259"/>
      <c r="AH13" s="259"/>
      <c r="AI13" s="259"/>
      <c r="AJ13" s="259"/>
      <c r="AK13" s="259"/>
      <c r="AL13" s="259"/>
      <c r="AM13" s="259"/>
    </row>
    <row r="14" spans="1:39" ht="17" customHeight="1">
      <c r="A14" s="258"/>
      <c r="B14" s="258"/>
      <c r="C14" s="257" t="s">
        <v>100</v>
      </c>
      <c r="D14" s="257"/>
      <c r="E14" s="257"/>
      <c r="F14" s="257"/>
      <c r="G14" s="257"/>
      <c r="H14" s="257"/>
      <c r="I14" s="256">
        <v>-6</v>
      </c>
      <c r="J14" s="145" t="s">
        <v>172</v>
      </c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262" t="s">
        <v>156</v>
      </c>
      <c r="X14" s="262"/>
      <c r="Y14" s="262"/>
      <c r="Z14" s="262" t="s">
        <v>156</v>
      </c>
      <c r="AA14" s="262"/>
      <c r="AB14" s="262"/>
      <c r="AC14" s="262" t="s">
        <v>156</v>
      </c>
      <c r="AD14" s="262"/>
      <c r="AE14" s="262"/>
      <c r="AF14" s="259"/>
      <c r="AG14" s="259"/>
      <c r="AH14" s="259"/>
      <c r="AI14" s="259"/>
      <c r="AJ14" s="266" t="s">
        <v>165</v>
      </c>
      <c r="AK14" s="266"/>
      <c r="AL14" s="266"/>
      <c r="AM14" s="266"/>
    </row>
    <row r="15" spans="1:39" ht="17" customHeight="1">
      <c r="A15" s="258"/>
      <c r="B15" s="258"/>
      <c r="C15" s="257"/>
      <c r="D15" s="257"/>
      <c r="E15" s="257"/>
      <c r="F15" s="257"/>
      <c r="G15" s="257"/>
      <c r="H15" s="257"/>
      <c r="I15" s="256"/>
      <c r="J15" s="150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2"/>
      <c r="W15" s="262"/>
      <c r="X15" s="262"/>
      <c r="Y15" s="262"/>
      <c r="Z15" s="262"/>
      <c r="AA15" s="262"/>
      <c r="AB15" s="262"/>
      <c r="AC15" s="262"/>
      <c r="AD15" s="262"/>
      <c r="AE15" s="262"/>
      <c r="AF15" s="259"/>
      <c r="AG15" s="259"/>
      <c r="AH15" s="259"/>
      <c r="AI15" s="259"/>
      <c r="AJ15" s="266"/>
      <c r="AK15" s="266"/>
      <c r="AL15" s="266"/>
      <c r="AM15" s="266"/>
    </row>
    <row r="16" spans="1:39" ht="17" customHeight="1">
      <c r="A16" s="258"/>
      <c r="B16" s="258"/>
      <c r="C16" s="257" t="s">
        <v>101</v>
      </c>
      <c r="D16" s="257"/>
      <c r="E16" s="257"/>
      <c r="F16" s="257"/>
      <c r="G16" s="257"/>
      <c r="H16" s="257"/>
      <c r="I16" s="146">
        <v>-7</v>
      </c>
      <c r="J16" s="150" t="s">
        <v>173</v>
      </c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2"/>
      <c r="W16" s="262"/>
      <c r="X16" s="262"/>
      <c r="Y16" s="262"/>
      <c r="Z16" s="259"/>
      <c r="AA16" s="259"/>
      <c r="AB16" s="259"/>
      <c r="AC16" s="259"/>
      <c r="AD16" s="259"/>
      <c r="AE16" s="259"/>
      <c r="AF16" s="259"/>
      <c r="AG16" s="259"/>
      <c r="AH16" s="259"/>
      <c r="AI16" s="259"/>
      <c r="AJ16" s="259"/>
      <c r="AK16" s="259"/>
      <c r="AL16" s="259"/>
      <c r="AM16" s="259"/>
    </row>
    <row r="17" spans="1:39" ht="17" customHeight="1">
      <c r="A17" s="258"/>
      <c r="B17" s="258"/>
      <c r="C17" s="257" t="s">
        <v>102</v>
      </c>
      <c r="D17" s="257"/>
      <c r="E17" s="257"/>
      <c r="F17" s="257"/>
      <c r="G17" s="257"/>
      <c r="H17" s="257"/>
      <c r="I17" s="256">
        <v>-8</v>
      </c>
      <c r="J17" s="142" t="s">
        <v>174</v>
      </c>
      <c r="W17" s="262" t="s">
        <v>156</v>
      </c>
      <c r="X17" s="262"/>
      <c r="Y17" s="262"/>
      <c r="Z17" s="262" t="s">
        <v>156</v>
      </c>
      <c r="AA17" s="262"/>
      <c r="AB17" s="262"/>
      <c r="AC17" s="262" t="s">
        <v>156</v>
      </c>
      <c r="AD17" s="262"/>
      <c r="AE17" s="262"/>
      <c r="AF17" s="259"/>
      <c r="AG17" s="259"/>
      <c r="AH17" s="259"/>
      <c r="AI17" s="259"/>
      <c r="AJ17" s="266" t="s">
        <v>165</v>
      </c>
      <c r="AK17" s="266"/>
      <c r="AL17" s="266"/>
      <c r="AM17" s="266"/>
    </row>
    <row r="18" spans="1:39" ht="17" customHeight="1">
      <c r="A18" s="258"/>
      <c r="B18" s="258"/>
      <c r="C18" s="257"/>
      <c r="D18" s="257"/>
      <c r="E18" s="257"/>
      <c r="F18" s="257"/>
      <c r="G18" s="257"/>
      <c r="H18" s="257"/>
      <c r="I18" s="256"/>
      <c r="J18" s="150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2"/>
      <c r="W18" s="262"/>
      <c r="X18" s="262"/>
      <c r="Y18" s="262"/>
      <c r="Z18" s="262"/>
      <c r="AA18" s="262"/>
      <c r="AB18" s="262"/>
      <c r="AC18" s="262"/>
      <c r="AD18" s="262"/>
      <c r="AE18" s="262"/>
      <c r="AF18" s="259"/>
      <c r="AG18" s="259"/>
      <c r="AH18" s="259"/>
      <c r="AI18" s="259"/>
      <c r="AJ18" s="266"/>
      <c r="AK18" s="266"/>
      <c r="AL18" s="266"/>
      <c r="AM18" s="266"/>
    </row>
    <row r="19" spans="1:39" ht="17" customHeight="1">
      <c r="A19" s="258"/>
      <c r="B19" s="258"/>
      <c r="C19" s="261" t="s">
        <v>182</v>
      </c>
      <c r="D19" s="261"/>
      <c r="E19" s="261"/>
      <c r="F19" s="261"/>
      <c r="G19" s="261"/>
      <c r="H19" s="261"/>
      <c r="I19" s="146">
        <v>-9</v>
      </c>
      <c r="J19" s="150" t="s">
        <v>116</v>
      </c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2"/>
      <c r="W19" s="262"/>
      <c r="X19" s="262"/>
      <c r="Y19" s="262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</row>
    <row r="20" spans="1:39" ht="17" customHeight="1">
      <c r="A20" s="258"/>
      <c r="B20" s="258" t="s">
        <v>110</v>
      </c>
      <c r="C20" s="257" t="s">
        <v>99</v>
      </c>
      <c r="D20" s="257"/>
      <c r="E20" s="257"/>
      <c r="F20" s="257"/>
      <c r="G20" s="257"/>
      <c r="H20" s="257"/>
      <c r="I20" s="146">
        <v>-10</v>
      </c>
      <c r="J20" s="150" t="s">
        <v>192</v>
      </c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2"/>
      <c r="W20" s="262"/>
      <c r="X20" s="262"/>
      <c r="Y20" s="262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</row>
    <row r="21" spans="1:39" ht="17" customHeight="1">
      <c r="A21" s="258"/>
      <c r="B21" s="258"/>
      <c r="C21" s="257" t="s">
        <v>100</v>
      </c>
      <c r="D21" s="257"/>
      <c r="E21" s="257"/>
      <c r="F21" s="257"/>
      <c r="G21" s="257"/>
      <c r="H21" s="257"/>
      <c r="I21" s="256">
        <v>-11</v>
      </c>
      <c r="J21" s="153" t="s">
        <v>176</v>
      </c>
      <c r="V21" s="154"/>
      <c r="W21" s="262" t="s">
        <v>156</v>
      </c>
      <c r="X21" s="262"/>
      <c r="Y21" s="262"/>
      <c r="Z21" s="262" t="s">
        <v>156</v>
      </c>
      <c r="AA21" s="262"/>
      <c r="AB21" s="262"/>
      <c r="AC21" s="262" t="s">
        <v>156</v>
      </c>
      <c r="AD21" s="262"/>
      <c r="AE21" s="262"/>
      <c r="AF21" s="259"/>
      <c r="AG21" s="259"/>
      <c r="AH21" s="259"/>
      <c r="AI21" s="259"/>
      <c r="AJ21" s="266" t="s">
        <v>165</v>
      </c>
      <c r="AK21" s="266"/>
      <c r="AL21" s="266"/>
      <c r="AM21" s="266"/>
    </row>
    <row r="22" spans="1:39" ht="17" customHeight="1">
      <c r="A22" s="258"/>
      <c r="B22" s="258"/>
      <c r="C22" s="257"/>
      <c r="D22" s="257"/>
      <c r="E22" s="257"/>
      <c r="F22" s="257"/>
      <c r="G22" s="257"/>
      <c r="H22" s="257"/>
      <c r="I22" s="256"/>
      <c r="J22" s="150" t="s">
        <v>42</v>
      </c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2"/>
      <c r="W22" s="262"/>
      <c r="X22" s="262"/>
      <c r="Y22" s="262"/>
      <c r="Z22" s="262"/>
      <c r="AA22" s="262"/>
      <c r="AB22" s="262"/>
      <c r="AC22" s="262"/>
      <c r="AD22" s="262"/>
      <c r="AE22" s="262"/>
      <c r="AF22" s="259"/>
      <c r="AG22" s="259"/>
      <c r="AH22" s="259"/>
      <c r="AI22" s="259"/>
      <c r="AJ22" s="266"/>
      <c r="AK22" s="266"/>
      <c r="AL22" s="266"/>
      <c r="AM22" s="266"/>
    </row>
    <row r="23" spans="1:39" ht="17" customHeight="1">
      <c r="A23" s="258"/>
      <c r="B23" s="258"/>
      <c r="C23" s="257" t="s">
        <v>101</v>
      </c>
      <c r="D23" s="257"/>
      <c r="E23" s="257"/>
      <c r="F23" s="257"/>
      <c r="G23" s="257"/>
      <c r="H23" s="257"/>
      <c r="I23" s="146">
        <v>-12</v>
      </c>
      <c r="J23" s="150" t="s">
        <v>177</v>
      </c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2"/>
      <c r="W23" s="262"/>
      <c r="X23" s="262"/>
      <c r="Y23" s="262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</row>
    <row r="24" spans="1:39" ht="17" customHeight="1">
      <c r="A24" s="258"/>
      <c r="B24" s="258"/>
      <c r="C24" s="257" t="s">
        <v>106</v>
      </c>
      <c r="D24" s="257"/>
      <c r="E24" s="257"/>
      <c r="F24" s="257"/>
      <c r="G24" s="257"/>
      <c r="H24" s="257"/>
      <c r="I24" s="146">
        <v>-13</v>
      </c>
      <c r="J24" s="150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2"/>
      <c r="W24" s="262"/>
      <c r="X24" s="262"/>
      <c r="Y24" s="262"/>
      <c r="Z24" s="259"/>
      <c r="AA24" s="259"/>
      <c r="AB24" s="259"/>
      <c r="AC24" s="259"/>
      <c r="AD24" s="259"/>
      <c r="AE24" s="259"/>
      <c r="AF24" s="259"/>
      <c r="AG24" s="259"/>
      <c r="AH24" s="259"/>
      <c r="AI24" s="259"/>
      <c r="AJ24" s="259"/>
      <c r="AK24" s="259"/>
      <c r="AL24" s="259"/>
      <c r="AM24" s="259"/>
    </row>
    <row r="25" spans="1:39" ht="17" customHeight="1">
      <c r="A25" s="258"/>
      <c r="B25" s="258"/>
      <c r="C25" s="259" t="s">
        <v>107</v>
      </c>
      <c r="D25" s="259"/>
      <c r="E25" s="259"/>
      <c r="F25" s="259"/>
      <c r="G25" s="259"/>
      <c r="H25" s="259"/>
      <c r="I25" s="146">
        <v>-14</v>
      </c>
      <c r="J25" s="150" t="s">
        <v>178</v>
      </c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2"/>
      <c r="W25" s="262"/>
      <c r="X25" s="262"/>
      <c r="Y25" s="262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</row>
    <row r="26" spans="1:39" ht="17" customHeight="1">
      <c r="A26" s="258"/>
      <c r="B26" s="258"/>
      <c r="C26" s="257" t="s">
        <v>102</v>
      </c>
      <c r="D26" s="257"/>
      <c r="E26" s="257"/>
      <c r="F26" s="257"/>
      <c r="G26" s="257"/>
      <c r="H26" s="257"/>
      <c r="I26" s="256">
        <v>-15</v>
      </c>
      <c r="J26" s="155" t="s">
        <v>179</v>
      </c>
      <c r="V26" s="154"/>
      <c r="W26" s="262" t="s">
        <v>156</v>
      </c>
      <c r="X26" s="262"/>
      <c r="Y26" s="262"/>
      <c r="Z26" s="262" t="s">
        <v>156</v>
      </c>
      <c r="AA26" s="262"/>
      <c r="AB26" s="262"/>
      <c r="AC26" s="262" t="s">
        <v>156</v>
      </c>
      <c r="AD26" s="262"/>
      <c r="AE26" s="262"/>
      <c r="AF26" s="259"/>
      <c r="AG26" s="259"/>
      <c r="AH26" s="259"/>
      <c r="AI26" s="259"/>
      <c r="AJ26" s="266" t="s">
        <v>165</v>
      </c>
      <c r="AK26" s="266"/>
      <c r="AL26" s="266"/>
      <c r="AM26" s="266"/>
    </row>
    <row r="27" spans="1:39" ht="17" customHeight="1">
      <c r="A27" s="258"/>
      <c r="B27" s="258"/>
      <c r="C27" s="257"/>
      <c r="D27" s="257"/>
      <c r="E27" s="257"/>
      <c r="F27" s="257"/>
      <c r="G27" s="257"/>
      <c r="H27" s="257"/>
      <c r="I27" s="256"/>
      <c r="J27" s="150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2"/>
      <c r="W27" s="262"/>
      <c r="X27" s="262"/>
      <c r="Y27" s="262"/>
      <c r="Z27" s="262"/>
      <c r="AA27" s="262"/>
      <c r="AB27" s="262"/>
      <c r="AC27" s="262"/>
      <c r="AD27" s="262"/>
      <c r="AE27" s="262"/>
      <c r="AF27" s="259"/>
      <c r="AG27" s="259"/>
      <c r="AH27" s="259"/>
      <c r="AI27" s="259"/>
      <c r="AJ27" s="266"/>
      <c r="AK27" s="266"/>
      <c r="AL27" s="266"/>
      <c r="AM27" s="266"/>
    </row>
    <row r="28" spans="1:39" ht="17" customHeight="1">
      <c r="A28" s="258"/>
      <c r="B28" s="258"/>
      <c r="C28" s="257" t="s">
        <v>108</v>
      </c>
      <c r="D28" s="257"/>
      <c r="E28" s="257"/>
      <c r="F28" s="257"/>
      <c r="G28" s="257"/>
      <c r="H28" s="257"/>
      <c r="I28" s="146">
        <v>-16</v>
      </c>
      <c r="J28" s="150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2"/>
      <c r="W28" s="262"/>
      <c r="X28" s="262"/>
      <c r="Y28" s="262"/>
      <c r="Z28" s="259"/>
      <c r="AA28" s="259"/>
      <c r="AB28" s="259"/>
      <c r="AC28" s="259"/>
      <c r="AD28" s="259"/>
      <c r="AE28" s="259"/>
      <c r="AF28" s="259"/>
      <c r="AG28" s="259"/>
      <c r="AH28" s="259"/>
      <c r="AI28" s="259"/>
      <c r="AJ28" s="259"/>
      <c r="AK28" s="259"/>
      <c r="AL28" s="259"/>
      <c r="AM28" s="259"/>
    </row>
    <row r="29" spans="1:39" ht="17" customHeight="1">
      <c r="A29" s="258"/>
      <c r="B29" s="258"/>
      <c r="C29" s="257" t="s">
        <v>171</v>
      </c>
      <c r="D29" s="257"/>
      <c r="E29" s="257"/>
      <c r="F29" s="257"/>
      <c r="G29" s="257"/>
      <c r="H29" s="257"/>
      <c r="I29" s="146">
        <v>-17</v>
      </c>
      <c r="J29" s="150" t="s">
        <v>180</v>
      </c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2"/>
      <c r="W29" s="262"/>
      <c r="X29" s="262"/>
      <c r="Y29" s="262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</row>
    <row r="30" spans="1:39" ht="17" customHeight="1">
      <c r="A30" s="270" t="s">
        <v>168</v>
      </c>
      <c r="B30" s="271"/>
      <c r="C30" s="257" t="s">
        <v>170</v>
      </c>
      <c r="D30" s="257"/>
      <c r="E30" s="257"/>
      <c r="F30" s="257"/>
      <c r="G30" s="257"/>
      <c r="H30" s="257"/>
      <c r="I30" s="146">
        <v>-18</v>
      </c>
      <c r="J30" s="156" t="s">
        <v>181</v>
      </c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262"/>
      <c r="X30" s="262"/>
      <c r="Y30" s="262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</row>
    <row r="31" spans="1:39" ht="17" customHeight="1">
      <c r="A31" s="272"/>
      <c r="B31" s="273"/>
      <c r="C31" s="257" t="s">
        <v>171</v>
      </c>
      <c r="D31" s="257"/>
      <c r="E31" s="257"/>
      <c r="F31" s="257"/>
      <c r="G31" s="257"/>
      <c r="H31" s="257"/>
      <c r="I31" s="146">
        <v>-19</v>
      </c>
      <c r="J31" s="156" t="s">
        <v>183</v>
      </c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262"/>
      <c r="X31" s="262"/>
      <c r="Y31" s="262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</row>
    <row r="32" spans="1:39" ht="17" customHeight="1">
      <c r="A32" s="272"/>
      <c r="B32" s="273"/>
      <c r="C32" s="257" t="s">
        <v>119</v>
      </c>
      <c r="D32" s="257"/>
      <c r="E32" s="257"/>
      <c r="F32" s="257"/>
      <c r="G32" s="257"/>
      <c r="H32" s="257"/>
      <c r="I32" s="146">
        <v>-20</v>
      </c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262"/>
      <c r="X32" s="262"/>
      <c r="Y32" s="262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</row>
    <row r="33" spans="1:39" ht="17" customHeight="1">
      <c r="A33" s="272"/>
      <c r="B33" s="273"/>
      <c r="C33" s="259" t="s">
        <v>107</v>
      </c>
      <c r="D33" s="259"/>
      <c r="E33" s="259"/>
      <c r="F33" s="259"/>
      <c r="G33" s="259"/>
      <c r="H33" s="259"/>
      <c r="I33" s="146">
        <v>-21</v>
      </c>
      <c r="J33" s="150" t="s">
        <v>184</v>
      </c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262"/>
      <c r="X33" s="262"/>
      <c r="Y33" s="262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67"/>
      <c r="AK33" s="267"/>
      <c r="AL33" s="267"/>
      <c r="AM33" s="267"/>
    </row>
    <row r="34" spans="1:39" ht="17" customHeight="1">
      <c r="A34" s="272"/>
      <c r="B34" s="273"/>
      <c r="C34" s="257" t="s">
        <v>120</v>
      </c>
      <c r="D34" s="257"/>
      <c r="E34" s="257"/>
      <c r="F34" s="257"/>
      <c r="G34" s="257"/>
      <c r="H34" s="257"/>
      <c r="I34" s="146">
        <v>-22</v>
      </c>
      <c r="J34" s="151" t="s">
        <v>185</v>
      </c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262"/>
      <c r="X34" s="262"/>
      <c r="Y34" s="262"/>
      <c r="Z34" s="259"/>
      <c r="AA34" s="259"/>
      <c r="AB34" s="259"/>
      <c r="AC34" s="259"/>
      <c r="AD34" s="259"/>
      <c r="AE34" s="259"/>
      <c r="AF34" s="259"/>
      <c r="AG34" s="259"/>
      <c r="AH34" s="259"/>
      <c r="AI34" s="259"/>
      <c r="AJ34" s="267" t="s">
        <v>166</v>
      </c>
      <c r="AK34" s="267"/>
      <c r="AL34" s="267"/>
      <c r="AM34" s="267"/>
    </row>
    <row r="35" spans="1:39" ht="17" customHeight="1">
      <c r="A35" s="272"/>
      <c r="B35" s="273"/>
      <c r="C35" s="257" t="s">
        <v>121</v>
      </c>
      <c r="D35" s="257"/>
      <c r="E35" s="257"/>
      <c r="F35" s="257"/>
      <c r="G35" s="257"/>
      <c r="H35" s="257"/>
      <c r="I35" s="146">
        <v>-23</v>
      </c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262"/>
      <c r="X35" s="262"/>
      <c r="Y35" s="262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</row>
    <row r="36" spans="1:39" ht="17" customHeight="1">
      <c r="A36" s="274"/>
      <c r="B36" s="275"/>
      <c r="C36" s="257" t="s">
        <v>122</v>
      </c>
      <c r="D36" s="257"/>
      <c r="E36" s="257"/>
      <c r="F36" s="257"/>
      <c r="G36" s="257"/>
      <c r="H36" s="257"/>
      <c r="I36" s="146">
        <v>-24</v>
      </c>
      <c r="J36" s="151" t="s">
        <v>186</v>
      </c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262"/>
      <c r="X36" s="262"/>
      <c r="Y36" s="262"/>
      <c r="Z36" s="259"/>
      <c r="AA36" s="259"/>
      <c r="AB36" s="259"/>
      <c r="AC36" s="259"/>
      <c r="AD36" s="259"/>
      <c r="AE36" s="259"/>
      <c r="AF36" s="259"/>
      <c r="AG36" s="259"/>
      <c r="AH36" s="259"/>
      <c r="AI36" s="259"/>
      <c r="AJ36" s="259"/>
      <c r="AK36" s="259"/>
      <c r="AL36" s="259"/>
      <c r="AM36" s="259"/>
    </row>
    <row r="37" spans="1:39" ht="17" customHeight="1"/>
    <row r="38" spans="1:39" ht="17" customHeight="1"/>
    <row r="39" spans="1:39" ht="17" customHeight="1"/>
  </sheetData>
  <mergeCells count="185">
    <mergeCell ref="AF32:AI32"/>
    <mergeCell ref="AJ32:AM32"/>
    <mergeCell ref="C33:H33"/>
    <mergeCell ref="W33:Y33"/>
    <mergeCell ref="Z33:AB33"/>
    <mergeCell ref="AC33:AE33"/>
    <mergeCell ref="AF33:AI33"/>
    <mergeCell ref="AJ33:AM33"/>
    <mergeCell ref="C30:H30"/>
    <mergeCell ref="C32:H32"/>
    <mergeCell ref="W32:Y32"/>
    <mergeCell ref="Z32:AB32"/>
    <mergeCell ref="AC32:AE32"/>
    <mergeCell ref="AJ36:AM36"/>
    <mergeCell ref="C35:H35"/>
    <mergeCell ref="W35:Y35"/>
    <mergeCell ref="Z35:AB35"/>
    <mergeCell ref="AC35:AE35"/>
    <mergeCell ref="AF35:AI35"/>
    <mergeCell ref="AJ35:AM35"/>
    <mergeCell ref="C34:H34"/>
    <mergeCell ref="W34:Y34"/>
    <mergeCell ref="Z34:AB34"/>
    <mergeCell ref="AC34:AE34"/>
    <mergeCell ref="A30:B36"/>
    <mergeCell ref="AF26:AI27"/>
    <mergeCell ref="AF30:AI30"/>
    <mergeCell ref="AJ30:AM30"/>
    <mergeCell ref="C31:H31"/>
    <mergeCell ref="W31:Y31"/>
    <mergeCell ref="Z31:AB31"/>
    <mergeCell ref="AC31:AE31"/>
    <mergeCell ref="AF31:AI31"/>
    <mergeCell ref="AJ31:AM31"/>
    <mergeCell ref="W30:Y30"/>
    <mergeCell ref="Z30:AB30"/>
    <mergeCell ref="AC30:AE30"/>
    <mergeCell ref="A13:A29"/>
    <mergeCell ref="B13:B19"/>
    <mergeCell ref="Z26:AB27"/>
    <mergeCell ref="AC26:AE27"/>
    <mergeCell ref="AF34:AI34"/>
    <mergeCell ref="AJ34:AM34"/>
    <mergeCell ref="C36:H36"/>
    <mergeCell ref="W36:Y36"/>
    <mergeCell ref="Z36:AB36"/>
    <mergeCell ref="AC36:AE36"/>
    <mergeCell ref="AF36:AI36"/>
    <mergeCell ref="AF23:AI23"/>
    <mergeCell ref="AJ23:AM23"/>
    <mergeCell ref="C24:H24"/>
    <mergeCell ref="W24:Y24"/>
    <mergeCell ref="Z24:AB24"/>
    <mergeCell ref="AC24:AE24"/>
    <mergeCell ref="AF24:AI24"/>
    <mergeCell ref="AJ24:AM24"/>
    <mergeCell ref="C29:H29"/>
    <mergeCell ref="W29:Y29"/>
    <mergeCell ref="Z29:AB29"/>
    <mergeCell ref="AC29:AE29"/>
    <mergeCell ref="AF29:AI29"/>
    <mergeCell ref="AJ29:AM29"/>
    <mergeCell ref="AJ26:AM27"/>
    <mergeCell ref="C28:H28"/>
    <mergeCell ref="W28:Y28"/>
    <mergeCell ref="Z28:AB28"/>
    <mergeCell ref="AC28:AE28"/>
    <mergeCell ref="AF28:AI28"/>
    <mergeCell ref="AJ28:AM28"/>
    <mergeCell ref="C26:H27"/>
    <mergeCell ref="I26:I27"/>
    <mergeCell ref="W26:Y27"/>
    <mergeCell ref="AJ20:AM20"/>
    <mergeCell ref="C21:H22"/>
    <mergeCell ref="I21:I22"/>
    <mergeCell ref="W21:Y22"/>
    <mergeCell ref="Z21:AB22"/>
    <mergeCell ref="AC21:AE22"/>
    <mergeCell ref="AF21:AI22"/>
    <mergeCell ref="AJ21:AM22"/>
    <mergeCell ref="B20:B29"/>
    <mergeCell ref="C20:H20"/>
    <mergeCell ref="W20:Y20"/>
    <mergeCell ref="Z20:AB20"/>
    <mergeCell ref="AC20:AE20"/>
    <mergeCell ref="AF20:AI20"/>
    <mergeCell ref="C23:H23"/>
    <mergeCell ref="W23:Y23"/>
    <mergeCell ref="Z23:AB23"/>
    <mergeCell ref="AC23:AE23"/>
    <mergeCell ref="C25:H25"/>
    <mergeCell ref="W25:Y25"/>
    <mergeCell ref="Z25:AB25"/>
    <mergeCell ref="AC25:AE25"/>
    <mergeCell ref="AF25:AI25"/>
    <mergeCell ref="AJ25:AM25"/>
    <mergeCell ref="AF19:AI19"/>
    <mergeCell ref="AJ19:AM19"/>
    <mergeCell ref="AF16:AI16"/>
    <mergeCell ref="AJ16:AM16"/>
    <mergeCell ref="C17:H18"/>
    <mergeCell ref="I17:I18"/>
    <mergeCell ref="W17:Y18"/>
    <mergeCell ref="Z17:AB18"/>
    <mergeCell ref="AC17:AE18"/>
    <mergeCell ref="AF17:AI18"/>
    <mergeCell ref="AJ17:AM18"/>
    <mergeCell ref="C16:H16"/>
    <mergeCell ref="W16:Y16"/>
    <mergeCell ref="Z16:AB16"/>
    <mergeCell ref="AC16:AE16"/>
    <mergeCell ref="C19:H19"/>
    <mergeCell ref="W19:Y19"/>
    <mergeCell ref="Z19:AB19"/>
    <mergeCell ref="AC19:AE19"/>
    <mergeCell ref="AF13:AI13"/>
    <mergeCell ref="AJ13:AM13"/>
    <mergeCell ref="C14:H15"/>
    <mergeCell ref="I14:I15"/>
    <mergeCell ref="W14:Y15"/>
    <mergeCell ref="Z14:AB15"/>
    <mergeCell ref="AC14:AE15"/>
    <mergeCell ref="AF14:AI15"/>
    <mergeCell ref="AJ14:AM15"/>
    <mergeCell ref="C13:H13"/>
    <mergeCell ref="W13:Y13"/>
    <mergeCell ref="Z13:AB13"/>
    <mergeCell ref="AC13:AE13"/>
    <mergeCell ref="AC10:AE10"/>
    <mergeCell ref="AF10:AI10"/>
    <mergeCell ref="B12:H12"/>
    <mergeCell ref="W12:Y12"/>
    <mergeCell ref="Z12:AB12"/>
    <mergeCell ref="AC12:AE12"/>
    <mergeCell ref="AF12:AI12"/>
    <mergeCell ref="AJ12:AM12"/>
    <mergeCell ref="AJ10:AM10"/>
    <mergeCell ref="B11:H11"/>
    <mergeCell ref="W11:Y11"/>
    <mergeCell ref="Z11:AB11"/>
    <mergeCell ref="AC11:AE11"/>
    <mergeCell ref="AF11:AI11"/>
    <mergeCell ref="AJ11:AM11"/>
    <mergeCell ref="AJ7:AM7"/>
    <mergeCell ref="A8:A12"/>
    <mergeCell ref="B8:H8"/>
    <mergeCell ref="I8:I9"/>
    <mergeCell ref="W8:Y8"/>
    <mergeCell ref="Z8:AB8"/>
    <mergeCell ref="AC8:AE8"/>
    <mergeCell ref="AF8:AI8"/>
    <mergeCell ref="AJ8:AM8"/>
    <mergeCell ref="B9:H9"/>
    <mergeCell ref="B7:H7"/>
    <mergeCell ref="J7:V7"/>
    <mergeCell ref="W7:Y7"/>
    <mergeCell ref="Z7:AB7"/>
    <mergeCell ref="AC7:AE7"/>
    <mergeCell ref="AF7:AI7"/>
    <mergeCell ref="W9:Y9"/>
    <mergeCell ref="Z9:AB9"/>
    <mergeCell ref="AC9:AE9"/>
    <mergeCell ref="AF9:AI9"/>
    <mergeCell ref="AJ9:AM9"/>
    <mergeCell ref="B10:H10"/>
    <mergeCell ref="W10:Y10"/>
    <mergeCell ref="Z10:AB10"/>
    <mergeCell ref="A5:F5"/>
    <mergeCell ref="AH5:AM5"/>
    <mergeCell ref="P5:R5"/>
    <mergeCell ref="A4:F4"/>
    <mergeCell ref="P4:R4"/>
    <mergeCell ref="A2:AM2"/>
    <mergeCell ref="A3:F3"/>
    <mergeCell ref="G3:O3"/>
    <mergeCell ref="P3:R3"/>
    <mergeCell ref="G4:O4"/>
    <mergeCell ref="G5:O5"/>
    <mergeCell ref="S3:Y3"/>
    <mergeCell ref="S5:Y5"/>
    <mergeCell ref="S4:Y4"/>
    <mergeCell ref="Z3:AE3"/>
    <mergeCell ref="Z4:AE4"/>
    <mergeCell ref="AF3:AJ3"/>
    <mergeCell ref="AF4:AJ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89659-CCDB-4196-8C13-9C2A9898C3C7}">
  <sheetPr>
    <pageSetUpPr fitToPage="1"/>
  </sheetPr>
  <dimension ref="A1:AM39"/>
  <sheetViews>
    <sheetView zoomScale="85" zoomScaleNormal="85" workbookViewId="0">
      <selection activeCell="B9" sqref="B9:H9"/>
    </sheetView>
  </sheetViews>
  <sheetFormatPr defaultRowHeight="13"/>
  <cols>
    <col min="1" max="8" width="5.9140625" style="142" customWidth="1"/>
    <col min="9" max="9" width="5.9140625" style="143" customWidth="1"/>
    <col min="10" max="39" width="5.9140625" style="142" customWidth="1"/>
    <col min="40" max="52" width="4.1640625" style="142" customWidth="1"/>
    <col min="53" max="16384" width="8.6640625" style="142"/>
  </cols>
  <sheetData>
    <row r="1" spans="1:39" ht="17" customHeight="1">
      <c r="A1" s="141" t="s">
        <v>187</v>
      </c>
    </row>
    <row r="2" spans="1:39" ht="17" customHeight="1">
      <c r="A2" s="268" t="s">
        <v>188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9"/>
      <c r="AL2" s="269"/>
      <c r="AM2" s="269"/>
    </row>
    <row r="3" spans="1:39" ht="17" customHeight="1">
      <c r="A3" s="259" t="s">
        <v>88</v>
      </c>
      <c r="B3" s="259"/>
      <c r="C3" s="259"/>
      <c r="D3" s="259"/>
      <c r="E3" s="259"/>
      <c r="F3" s="259"/>
      <c r="G3" s="263"/>
      <c r="H3" s="264"/>
      <c r="I3" s="264"/>
      <c r="J3" s="264"/>
      <c r="K3" s="264"/>
      <c r="L3" s="264"/>
      <c r="M3" s="264"/>
      <c r="N3" s="264"/>
      <c r="O3" s="265"/>
      <c r="P3" s="259" t="s">
        <v>147</v>
      </c>
      <c r="Q3" s="259"/>
      <c r="R3" s="259"/>
      <c r="S3" s="263"/>
      <c r="T3" s="264"/>
      <c r="U3" s="264"/>
      <c r="V3" s="264"/>
      <c r="W3" s="264"/>
      <c r="X3" s="264"/>
      <c r="Y3" s="265"/>
      <c r="Z3" s="259" t="s">
        <v>157</v>
      </c>
      <c r="AA3" s="259"/>
      <c r="AB3" s="259"/>
      <c r="AC3" s="259"/>
      <c r="AD3" s="259"/>
      <c r="AE3" s="259"/>
      <c r="AF3" s="259"/>
      <c r="AG3" s="259"/>
      <c r="AH3" s="259"/>
      <c r="AI3" s="259"/>
      <c r="AJ3" s="259"/>
    </row>
    <row r="4" spans="1:39" ht="17" customHeight="1">
      <c r="A4" s="259" t="s">
        <v>90</v>
      </c>
      <c r="B4" s="259"/>
      <c r="C4" s="259"/>
      <c r="D4" s="259"/>
      <c r="E4" s="259"/>
      <c r="F4" s="259"/>
      <c r="G4" s="263"/>
      <c r="H4" s="264"/>
      <c r="I4" s="264"/>
      <c r="J4" s="264"/>
      <c r="K4" s="264"/>
      <c r="L4" s="264"/>
      <c r="M4" s="264"/>
      <c r="N4" s="264"/>
      <c r="O4" s="265"/>
      <c r="P4" s="259" t="s">
        <v>148</v>
      </c>
      <c r="Q4" s="259"/>
      <c r="R4" s="259"/>
      <c r="S4" s="259"/>
      <c r="T4" s="259"/>
      <c r="U4" s="259"/>
      <c r="V4" s="259"/>
      <c r="W4" s="259"/>
      <c r="X4" s="259"/>
      <c r="Y4" s="259"/>
      <c r="Z4" s="259" t="s">
        <v>159</v>
      </c>
      <c r="AA4" s="259"/>
      <c r="AB4" s="259"/>
      <c r="AC4" s="259"/>
      <c r="AD4" s="259"/>
      <c r="AE4" s="259"/>
      <c r="AF4" s="259" t="s">
        <v>160</v>
      </c>
      <c r="AG4" s="259"/>
      <c r="AH4" s="259"/>
      <c r="AI4" s="259"/>
      <c r="AJ4" s="259"/>
    </row>
    <row r="5" spans="1:39" ht="17" customHeight="1">
      <c r="A5" s="259" t="s">
        <v>91</v>
      </c>
      <c r="B5" s="259"/>
      <c r="C5" s="259"/>
      <c r="D5" s="259"/>
      <c r="E5" s="259"/>
      <c r="F5" s="259"/>
      <c r="G5" s="263"/>
      <c r="H5" s="264"/>
      <c r="I5" s="264"/>
      <c r="J5" s="264"/>
      <c r="K5" s="264"/>
      <c r="L5" s="264"/>
      <c r="M5" s="264"/>
      <c r="N5" s="264"/>
      <c r="O5" s="265"/>
      <c r="P5" s="259" t="s">
        <v>149</v>
      </c>
      <c r="Q5" s="259"/>
      <c r="R5" s="259"/>
      <c r="S5" s="259"/>
      <c r="T5" s="259"/>
      <c r="U5" s="259"/>
      <c r="V5" s="259"/>
      <c r="W5" s="259"/>
      <c r="X5" s="259"/>
      <c r="Y5" s="259"/>
      <c r="AH5" s="269"/>
      <c r="AI5" s="269"/>
      <c r="AJ5" s="269"/>
      <c r="AK5" s="269"/>
      <c r="AL5" s="269"/>
      <c r="AM5" s="269"/>
    </row>
    <row r="6" spans="1:39" ht="5.5" customHeight="1"/>
    <row r="7" spans="1:39" ht="17" customHeight="1">
      <c r="A7" s="144" t="s">
        <v>89</v>
      </c>
      <c r="B7" s="259" t="s">
        <v>112</v>
      </c>
      <c r="C7" s="259"/>
      <c r="D7" s="259"/>
      <c r="E7" s="259"/>
      <c r="F7" s="259"/>
      <c r="G7" s="259"/>
      <c r="H7" s="259"/>
      <c r="I7" s="144" t="s">
        <v>113</v>
      </c>
      <c r="J7" s="259" t="s">
        <v>146</v>
      </c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 t="s">
        <v>150</v>
      </c>
      <c r="X7" s="259"/>
      <c r="Y7" s="259"/>
      <c r="Z7" s="259" t="s">
        <v>152</v>
      </c>
      <c r="AA7" s="259"/>
      <c r="AB7" s="259"/>
      <c r="AC7" s="259" t="s">
        <v>151</v>
      </c>
      <c r="AD7" s="259"/>
      <c r="AE7" s="259"/>
      <c r="AF7" s="259" t="s">
        <v>162</v>
      </c>
      <c r="AG7" s="259"/>
      <c r="AH7" s="259"/>
      <c r="AI7" s="259"/>
      <c r="AJ7" s="259" t="s">
        <v>163</v>
      </c>
      <c r="AK7" s="259"/>
      <c r="AL7" s="259"/>
      <c r="AM7" s="259"/>
    </row>
    <row r="8" spans="1:39" ht="17" customHeight="1">
      <c r="A8" s="258" t="s">
        <v>104</v>
      </c>
      <c r="B8" s="260" t="s">
        <v>92</v>
      </c>
      <c r="C8" s="260"/>
      <c r="D8" s="260"/>
      <c r="E8" s="260"/>
      <c r="F8" s="260"/>
      <c r="G8" s="260"/>
      <c r="H8" s="260"/>
      <c r="I8" s="256">
        <v>-1</v>
      </c>
      <c r="J8" s="147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9"/>
      <c r="W8" s="262"/>
      <c r="X8" s="262"/>
      <c r="Y8" s="262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</row>
    <row r="9" spans="1:39" ht="17" customHeight="1">
      <c r="A9" s="258"/>
      <c r="B9" s="289" t="s">
        <v>93</v>
      </c>
      <c r="C9" s="289"/>
      <c r="D9" s="289"/>
      <c r="E9" s="289"/>
      <c r="F9" s="289"/>
      <c r="G9" s="289"/>
      <c r="H9" s="289"/>
      <c r="I9" s="256"/>
      <c r="J9" s="147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9"/>
      <c r="W9" s="262"/>
      <c r="X9" s="262"/>
      <c r="Y9" s="262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</row>
    <row r="10" spans="1:39" ht="17" customHeight="1">
      <c r="A10" s="258"/>
      <c r="B10" s="260" t="s">
        <v>94</v>
      </c>
      <c r="C10" s="260"/>
      <c r="D10" s="260"/>
      <c r="E10" s="260"/>
      <c r="F10" s="260"/>
      <c r="G10" s="260"/>
      <c r="H10" s="260"/>
      <c r="I10" s="146">
        <v>-2</v>
      </c>
      <c r="J10" s="147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9"/>
      <c r="W10" s="262" t="s">
        <v>153</v>
      </c>
      <c r="X10" s="262"/>
      <c r="Y10" s="262"/>
      <c r="Z10" s="262" t="s">
        <v>153</v>
      </c>
      <c r="AA10" s="262"/>
      <c r="AB10" s="262"/>
      <c r="AC10" s="262" t="s">
        <v>153</v>
      </c>
      <c r="AD10" s="262"/>
      <c r="AE10" s="262"/>
      <c r="AF10" s="259"/>
      <c r="AG10" s="259"/>
      <c r="AH10" s="259"/>
      <c r="AI10" s="259"/>
      <c r="AJ10" s="259"/>
      <c r="AK10" s="259"/>
      <c r="AL10" s="259"/>
      <c r="AM10" s="259"/>
    </row>
    <row r="11" spans="1:39" ht="17" customHeight="1">
      <c r="A11" s="258"/>
      <c r="B11" s="260" t="s">
        <v>95</v>
      </c>
      <c r="C11" s="260"/>
      <c r="D11" s="260"/>
      <c r="E11" s="260"/>
      <c r="F11" s="260"/>
      <c r="G11" s="260"/>
      <c r="H11" s="260"/>
      <c r="I11" s="146">
        <v>-3</v>
      </c>
      <c r="J11" s="150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2"/>
      <c r="W11" s="262" t="s">
        <v>153</v>
      </c>
      <c r="X11" s="262"/>
      <c r="Y11" s="262"/>
      <c r="Z11" s="262" t="s">
        <v>153</v>
      </c>
      <c r="AA11" s="262"/>
      <c r="AB11" s="262"/>
      <c r="AC11" s="262" t="s">
        <v>153</v>
      </c>
      <c r="AD11" s="262"/>
      <c r="AE11" s="262"/>
      <c r="AF11" s="259"/>
      <c r="AG11" s="259"/>
      <c r="AH11" s="259"/>
      <c r="AI11" s="259"/>
      <c r="AJ11" s="259"/>
      <c r="AK11" s="259"/>
      <c r="AL11" s="259"/>
      <c r="AM11" s="259"/>
    </row>
    <row r="12" spans="1:39" ht="17" customHeight="1">
      <c r="A12" s="258"/>
      <c r="B12" s="260" t="s">
        <v>96</v>
      </c>
      <c r="C12" s="260"/>
      <c r="D12" s="260"/>
      <c r="E12" s="260"/>
      <c r="F12" s="260"/>
      <c r="G12" s="260"/>
      <c r="H12" s="260"/>
      <c r="I12" s="146">
        <v>-4</v>
      </c>
      <c r="J12" s="150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2"/>
      <c r="W12" s="262" t="s">
        <v>154</v>
      </c>
      <c r="X12" s="262"/>
      <c r="Y12" s="262"/>
      <c r="Z12" s="262" t="s">
        <v>154</v>
      </c>
      <c r="AA12" s="262"/>
      <c r="AB12" s="262"/>
      <c r="AC12" s="262" t="s">
        <v>154</v>
      </c>
      <c r="AD12" s="262"/>
      <c r="AE12" s="262"/>
      <c r="AF12" s="259"/>
      <c r="AG12" s="259"/>
      <c r="AH12" s="259"/>
      <c r="AI12" s="259"/>
      <c r="AJ12" s="259"/>
      <c r="AK12" s="259"/>
      <c r="AL12" s="259"/>
      <c r="AM12" s="259"/>
    </row>
    <row r="13" spans="1:39" ht="17" customHeight="1">
      <c r="A13" s="258" t="s">
        <v>111</v>
      </c>
      <c r="B13" s="258" t="s">
        <v>105</v>
      </c>
      <c r="C13" s="257" t="s">
        <v>99</v>
      </c>
      <c r="D13" s="257"/>
      <c r="E13" s="257"/>
      <c r="F13" s="257"/>
      <c r="G13" s="257"/>
      <c r="H13" s="257"/>
      <c r="I13" s="146">
        <v>-5</v>
      </c>
      <c r="J13" s="150" t="s">
        <v>190</v>
      </c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2"/>
      <c r="W13" s="262"/>
      <c r="X13" s="262"/>
      <c r="Y13" s="262"/>
      <c r="Z13" s="259"/>
      <c r="AA13" s="259"/>
      <c r="AB13" s="259"/>
      <c r="AC13" s="259"/>
      <c r="AD13" s="259"/>
      <c r="AE13" s="259"/>
      <c r="AF13" s="259"/>
      <c r="AG13" s="259"/>
      <c r="AH13" s="259"/>
      <c r="AI13" s="259"/>
      <c r="AJ13" s="259"/>
      <c r="AK13" s="259"/>
      <c r="AL13" s="259"/>
      <c r="AM13" s="259"/>
    </row>
    <row r="14" spans="1:39" ht="17" customHeight="1">
      <c r="A14" s="258"/>
      <c r="B14" s="258"/>
      <c r="C14" s="257" t="s">
        <v>100</v>
      </c>
      <c r="D14" s="257"/>
      <c r="E14" s="257"/>
      <c r="F14" s="257"/>
      <c r="G14" s="257"/>
      <c r="H14" s="257"/>
      <c r="I14" s="256">
        <v>-6</v>
      </c>
      <c r="J14" s="145" t="s">
        <v>172</v>
      </c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262" t="s">
        <v>156</v>
      </c>
      <c r="X14" s="262"/>
      <c r="Y14" s="262"/>
      <c r="Z14" s="262" t="s">
        <v>156</v>
      </c>
      <c r="AA14" s="262"/>
      <c r="AB14" s="262"/>
      <c r="AC14" s="262" t="s">
        <v>156</v>
      </c>
      <c r="AD14" s="262"/>
      <c r="AE14" s="262"/>
      <c r="AF14" s="259"/>
      <c r="AG14" s="259"/>
      <c r="AH14" s="259"/>
      <c r="AI14" s="259"/>
      <c r="AJ14" s="266" t="s">
        <v>165</v>
      </c>
      <c r="AK14" s="266"/>
      <c r="AL14" s="266"/>
      <c r="AM14" s="266"/>
    </row>
    <row r="15" spans="1:39" ht="17" customHeight="1">
      <c r="A15" s="258"/>
      <c r="B15" s="258"/>
      <c r="C15" s="257"/>
      <c r="D15" s="257"/>
      <c r="E15" s="257"/>
      <c r="F15" s="257"/>
      <c r="G15" s="257"/>
      <c r="H15" s="257"/>
      <c r="I15" s="256"/>
      <c r="J15" s="150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2"/>
      <c r="W15" s="262"/>
      <c r="X15" s="262"/>
      <c r="Y15" s="262"/>
      <c r="Z15" s="262"/>
      <c r="AA15" s="262"/>
      <c r="AB15" s="262"/>
      <c r="AC15" s="262"/>
      <c r="AD15" s="262"/>
      <c r="AE15" s="262"/>
      <c r="AF15" s="259"/>
      <c r="AG15" s="259"/>
      <c r="AH15" s="259"/>
      <c r="AI15" s="259"/>
      <c r="AJ15" s="266"/>
      <c r="AK15" s="266"/>
      <c r="AL15" s="266"/>
      <c r="AM15" s="266"/>
    </row>
    <row r="16" spans="1:39" ht="17" customHeight="1">
      <c r="A16" s="258"/>
      <c r="B16" s="258"/>
      <c r="C16" s="257" t="s">
        <v>101</v>
      </c>
      <c r="D16" s="257"/>
      <c r="E16" s="257"/>
      <c r="F16" s="257"/>
      <c r="G16" s="257"/>
      <c r="H16" s="257"/>
      <c r="I16" s="146">
        <v>-7</v>
      </c>
      <c r="J16" s="150" t="s">
        <v>173</v>
      </c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2"/>
      <c r="W16" s="262"/>
      <c r="X16" s="262"/>
      <c r="Y16" s="262"/>
      <c r="Z16" s="259"/>
      <c r="AA16" s="259"/>
      <c r="AB16" s="259"/>
      <c r="AC16" s="259"/>
      <c r="AD16" s="259"/>
      <c r="AE16" s="259"/>
      <c r="AF16" s="259"/>
      <c r="AG16" s="259"/>
      <c r="AH16" s="259"/>
      <c r="AI16" s="259"/>
      <c r="AJ16" s="259"/>
      <c r="AK16" s="259"/>
      <c r="AL16" s="259"/>
      <c r="AM16" s="259"/>
    </row>
    <row r="17" spans="1:39" ht="17" customHeight="1">
      <c r="A17" s="258"/>
      <c r="B17" s="258"/>
      <c r="C17" s="257" t="s">
        <v>102</v>
      </c>
      <c r="D17" s="257"/>
      <c r="E17" s="257"/>
      <c r="F17" s="257"/>
      <c r="G17" s="257"/>
      <c r="H17" s="257"/>
      <c r="I17" s="256">
        <v>-8</v>
      </c>
      <c r="J17" s="142" t="s">
        <v>174</v>
      </c>
      <c r="W17" s="262" t="s">
        <v>156</v>
      </c>
      <c r="X17" s="262"/>
      <c r="Y17" s="262"/>
      <c r="Z17" s="262" t="s">
        <v>156</v>
      </c>
      <c r="AA17" s="262"/>
      <c r="AB17" s="262"/>
      <c r="AC17" s="262" t="s">
        <v>156</v>
      </c>
      <c r="AD17" s="262"/>
      <c r="AE17" s="262"/>
      <c r="AF17" s="259"/>
      <c r="AG17" s="259"/>
      <c r="AH17" s="259"/>
      <c r="AI17" s="259"/>
      <c r="AJ17" s="266" t="s">
        <v>165</v>
      </c>
      <c r="AK17" s="266"/>
      <c r="AL17" s="266"/>
      <c r="AM17" s="266"/>
    </row>
    <row r="18" spans="1:39" ht="17" customHeight="1">
      <c r="A18" s="258"/>
      <c r="B18" s="258"/>
      <c r="C18" s="257"/>
      <c r="D18" s="257"/>
      <c r="E18" s="257"/>
      <c r="F18" s="257"/>
      <c r="G18" s="257"/>
      <c r="H18" s="257"/>
      <c r="I18" s="256"/>
      <c r="J18" s="150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2"/>
      <c r="W18" s="262"/>
      <c r="X18" s="262"/>
      <c r="Y18" s="262"/>
      <c r="Z18" s="262"/>
      <c r="AA18" s="262"/>
      <c r="AB18" s="262"/>
      <c r="AC18" s="262"/>
      <c r="AD18" s="262"/>
      <c r="AE18" s="262"/>
      <c r="AF18" s="259"/>
      <c r="AG18" s="259"/>
      <c r="AH18" s="259"/>
      <c r="AI18" s="259"/>
      <c r="AJ18" s="266"/>
      <c r="AK18" s="266"/>
      <c r="AL18" s="266"/>
      <c r="AM18" s="266"/>
    </row>
    <row r="19" spans="1:39" ht="17" customHeight="1">
      <c r="A19" s="258"/>
      <c r="B19" s="258"/>
      <c r="C19" s="261" t="s">
        <v>182</v>
      </c>
      <c r="D19" s="261"/>
      <c r="E19" s="261"/>
      <c r="F19" s="261"/>
      <c r="G19" s="261"/>
      <c r="H19" s="261"/>
      <c r="I19" s="146">
        <v>-9</v>
      </c>
      <c r="J19" s="150" t="s">
        <v>116</v>
      </c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2"/>
      <c r="W19" s="262"/>
      <c r="X19" s="262"/>
      <c r="Y19" s="262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</row>
    <row r="20" spans="1:39" ht="17" customHeight="1">
      <c r="A20" s="258"/>
      <c r="B20" s="258" t="s">
        <v>110</v>
      </c>
      <c r="C20" s="257" t="s">
        <v>99</v>
      </c>
      <c r="D20" s="257"/>
      <c r="E20" s="257"/>
      <c r="F20" s="257"/>
      <c r="G20" s="257"/>
      <c r="H20" s="257"/>
      <c r="I20" s="146">
        <v>-10</v>
      </c>
      <c r="J20" s="150" t="s">
        <v>191</v>
      </c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2"/>
      <c r="W20" s="262"/>
      <c r="X20" s="262"/>
      <c r="Y20" s="262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</row>
    <row r="21" spans="1:39" ht="17" customHeight="1">
      <c r="A21" s="258"/>
      <c r="B21" s="258"/>
      <c r="C21" s="257" t="s">
        <v>100</v>
      </c>
      <c r="D21" s="257"/>
      <c r="E21" s="257"/>
      <c r="F21" s="257"/>
      <c r="G21" s="257"/>
      <c r="H21" s="257"/>
      <c r="I21" s="256">
        <v>-11</v>
      </c>
      <c r="J21" s="153" t="s">
        <v>176</v>
      </c>
      <c r="V21" s="154"/>
      <c r="W21" s="262" t="s">
        <v>156</v>
      </c>
      <c r="X21" s="262"/>
      <c r="Y21" s="262"/>
      <c r="Z21" s="262" t="s">
        <v>156</v>
      </c>
      <c r="AA21" s="262"/>
      <c r="AB21" s="262"/>
      <c r="AC21" s="262" t="s">
        <v>156</v>
      </c>
      <c r="AD21" s="262"/>
      <c r="AE21" s="262"/>
      <c r="AF21" s="259"/>
      <c r="AG21" s="259"/>
      <c r="AH21" s="259"/>
      <c r="AI21" s="259"/>
      <c r="AJ21" s="266" t="s">
        <v>165</v>
      </c>
      <c r="AK21" s="266"/>
      <c r="AL21" s="266"/>
      <c r="AM21" s="266"/>
    </row>
    <row r="22" spans="1:39" ht="17" customHeight="1">
      <c r="A22" s="258"/>
      <c r="B22" s="258"/>
      <c r="C22" s="257"/>
      <c r="D22" s="257"/>
      <c r="E22" s="257"/>
      <c r="F22" s="257"/>
      <c r="G22" s="257"/>
      <c r="H22" s="257"/>
      <c r="I22" s="256"/>
      <c r="J22" s="150" t="s">
        <v>42</v>
      </c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2"/>
      <c r="W22" s="262"/>
      <c r="X22" s="262"/>
      <c r="Y22" s="262"/>
      <c r="Z22" s="262"/>
      <c r="AA22" s="262"/>
      <c r="AB22" s="262"/>
      <c r="AC22" s="262"/>
      <c r="AD22" s="262"/>
      <c r="AE22" s="262"/>
      <c r="AF22" s="259"/>
      <c r="AG22" s="259"/>
      <c r="AH22" s="259"/>
      <c r="AI22" s="259"/>
      <c r="AJ22" s="266"/>
      <c r="AK22" s="266"/>
      <c r="AL22" s="266"/>
      <c r="AM22" s="266"/>
    </row>
    <row r="23" spans="1:39" ht="17" customHeight="1">
      <c r="A23" s="258"/>
      <c r="B23" s="258"/>
      <c r="C23" s="257" t="s">
        <v>101</v>
      </c>
      <c r="D23" s="257"/>
      <c r="E23" s="257"/>
      <c r="F23" s="257"/>
      <c r="G23" s="257"/>
      <c r="H23" s="257"/>
      <c r="I23" s="146">
        <v>-12</v>
      </c>
      <c r="J23" s="150" t="s">
        <v>177</v>
      </c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2"/>
      <c r="W23" s="262"/>
      <c r="X23" s="262"/>
      <c r="Y23" s="262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</row>
    <row r="24" spans="1:39" ht="17" customHeight="1">
      <c r="A24" s="258"/>
      <c r="B24" s="258"/>
      <c r="C24" s="257" t="s">
        <v>106</v>
      </c>
      <c r="D24" s="257"/>
      <c r="E24" s="257"/>
      <c r="F24" s="257"/>
      <c r="G24" s="257"/>
      <c r="H24" s="257"/>
      <c r="I24" s="146">
        <v>-13</v>
      </c>
      <c r="J24" s="150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2"/>
      <c r="W24" s="262"/>
      <c r="X24" s="262"/>
      <c r="Y24" s="262"/>
      <c r="Z24" s="259"/>
      <c r="AA24" s="259"/>
      <c r="AB24" s="259"/>
      <c r="AC24" s="259"/>
      <c r="AD24" s="259"/>
      <c r="AE24" s="259"/>
      <c r="AF24" s="259"/>
      <c r="AG24" s="259"/>
      <c r="AH24" s="259"/>
      <c r="AI24" s="259"/>
      <c r="AJ24" s="259"/>
      <c r="AK24" s="259"/>
      <c r="AL24" s="259"/>
      <c r="AM24" s="259"/>
    </row>
    <row r="25" spans="1:39" ht="17" customHeight="1">
      <c r="A25" s="258"/>
      <c r="B25" s="258"/>
      <c r="C25" s="259" t="s">
        <v>107</v>
      </c>
      <c r="D25" s="259"/>
      <c r="E25" s="259"/>
      <c r="F25" s="259"/>
      <c r="G25" s="259"/>
      <c r="H25" s="259"/>
      <c r="I25" s="146">
        <v>-14</v>
      </c>
      <c r="J25" s="150" t="s">
        <v>216</v>
      </c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2"/>
      <c r="W25" s="262"/>
      <c r="X25" s="262"/>
      <c r="Y25" s="262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</row>
    <row r="26" spans="1:39" ht="17" customHeight="1">
      <c r="A26" s="258"/>
      <c r="B26" s="258"/>
      <c r="C26" s="257" t="s">
        <v>102</v>
      </c>
      <c r="D26" s="257"/>
      <c r="E26" s="257"/>
      <c r="F26" s="257"/>
      <c r="G26" s="257"/>
      <c r="H26" s="257"/>
      <c r="I26" s="256">
        <v>-15</v>
      </c>
      <c r="J26" s="155" t="s">
        <v>179</v>
      </c>
      <c r="V26" s="154"/>
      <c r="W26" s="262" t="s">
        <v>156</v>
      </c>
      <c r="X26" s="262"/>
      <c r="Y26" s="262"/>
      <c r="Z26" s="262" t="s">
        <v>156</v>
      </c>
      <c r="AA26" s="262"/>
      <c r="AB26" s="262"/>
      <c r="AC26" s="262" t="s">
        <v>156</v>
      </c>
      <c r="AD26" s="262"/>
      <c r="AE26" s="262"/>
      <c r="AF26" s="259"/>
      <c r="AG26" s="259"/>
      <c r="AH26" s="259"/>
      <c r="AI26" s="259"/>
      <c r="AJ26" s="266" t="s">
        <v>165</v>
      </c>
      <c r="AK26" s="266"/>
      <c r="AL26" s="266"/>
      <c r="AM26" s="266"/>
    </row>
    <row r="27" spans="1:39" ht="17" customHeight="1">
      <c r="A27" s="258"/>
      <c r="B27" s="258"/>
      <c r="C27" s="257"/>
      <c r="D27" s="257"/>
      <c r="E27" s="257"/>
      <c r="F27" s="257"/>
      <c r="G27" s="257"/>
      <c r="H27" s="257"/>
      <c r="I27" s="256"/>
      <c r="J27" s="150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2"/>
      <c r="W27" s="262"/>
      <c r="X27" s="262"/>
      <c r="Y27" s="262"/>
      <c r="Z27" s="262"/>
      <c r="AA27" s="262"/>
      <c r="AB27" s="262"/>
      <c r="AC27" s="262"/>
      <c r="AD27" s="262"/>
      <c r="AE27" s="262"/>
      <c r="AF27" s="259"/>
      <c r="AG27" s="259"/>
      <c r="AH27" s="259"/>
      <c r="AI27" s="259"/>
      <c r="AJ27" s="266"/>
      <c r="AK27" s="266"/>
      <c r="AL27" s="266"/>
      <c r="AM27" s="266"/>
    </row>
    <row r="28" spans="1:39" ht="17" customHeight="1">
      <c r="A28" s="258"/>
      <c r="B28" s="258"/>
      <c r="C28" s="257" t="s">
        <v>108</v>
      </c>
      <c r="D28" s="257"/>
      <c r="E28" s="257"/>
      <c r="F28" s="257"/>
      <c r="G28" s="257"/>
      <c r="H28" s="257"/>
      <c r="I28" s="146">
        <v>-16</v>
      </c>
      <c r="J28" s="150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2"/>
      <c r="W28" s="262"/>
      <c r="X28" s="262"/>
      <c r="Y28" s="262"/>
      <c r="Z28" s="259"/>
      <c r="AA28" s="259"/>
      <c r="AB28" s="259"/>
      <c r="AC28" s="259"/>
      <c r="AD28" s="259"/>
      <c r="AE28" s="259"/>
      <c r="AF28" s="259"/>
      <c r="AG28" s="259"/>
      <c r="AH28" s="259"/>
      <c r="AI28" s="259"/>
      <c r="AJ28" s="259"/>
      <c r="AK28" s="259"/>
      <c r="AL28" s="259"/>
      <c r="AM28" s="259"/>
    </row>
    <row r="29" spans="1:39" ht="17" customHeight="1">
      <c r="A29" s="258"/>
      <c r="B29" s="258"/>
      <c r="C29" s="257" t="s">
        <v>171</v>
      </c>
      <c r="D29" s="257"/>
      <c r="E29" s="257"/>
      <c r="F29" s="257"/>
      <c r="G29" s="257"/>
      <c r="H29" s="257"/>
      <c r="I29" s="146">
        <v>-17</v>
      </c>
      <c r="J29" s="150" t="s">
        <v>180</v>
      </c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2"/>
      <c r="W29" s="262"/>
      <c r="X29" s="262"/>
      <c r="Y29" s="262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</row>
    <row r="30" spans="1:39" ht="17" customHeight="1">
      <c r="A30" s="270" t="s">
        <v>168</v>
      </c>
      <c r="B30" s="271"/>
      <c r="C30" s="257" t="s">
        <v>193</v>
      </c>
      <c r="D30" s="257"/>
      <c r="E30" s="257"/>
      <c r="F30" s="257"/>
      <c r="G30" s="257"/>
      <c r="H30" s="257"/>
      <c r="I30" s="146">
        <v>-18</v>
      </c>
      <c r="J30" s="156" t="s">
        <v>181</v>
      </c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262"/>
      <c r="X30" s="262"/>
      <c r="Y30" s="262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</row>
    <row r="31" spans="1:39" ht="17" customHeight="1">
      <c r="A31" s="272"/>
      <c r="B31" s="273"/>
      <c r="C31" s="257" t="s">
        <v>171</v>
      </c>
      <c r="D31" s="257"/>
      <c r="E31" s="257"/>
      <c r="F31" s="257"/>
      <c r="G31" s="257"/>
      <c r="H31" s="257"/>
      <c r="I31" s="146">
        <v>-19</v>
      </c>
      <c r="J31" s="156" t="s">
        <v>183</v>
      </c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262"/>
      <c r="X31" s="262"/>
      <c r="Y31" s="262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</row>
    <row r="32" spans="1:39" ht="17" customHeight="1">
      <c r="A32" s="272"/>
      <c r="B32" s="273"/>
      <c r="C32" s="257" t="s">
        <v>119</v>
      </c>
      <c r="D32" s="257"/>
      <c r="E32" s="257"/>
      <c r="F32" s="257"/>
      <c r="G32" s="257"/>
      <c r="H32" s="257"/>
      <c r="I32" s="146">
        <v>-20</v>
      </c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262"/>
      <c r="X32" s="262"/>
      <c r="Y32" s="262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</row>
    <row r="33" spans="1:39" ht="17" customHeight="1">
      <c r="A33" s="272"/>
      <c r="B33" s="273"/>
      <c r="C33" s="259" t="s">
        <v>107</v>
      </c>
      <c r="D33" s="259"/>
      <c r="E33" s="259"/>
      <c r="F33" s="259"/>
      <c r="G33" s="259"/>
      <c r="H33" s="259"/>
      <c r="I33" s="146">
        <v>-21</v>
      </c>
      <c r="J33" s="150" t="s">
        <v>184</v>
      </c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262"/>
      <c r="X33" s="262"/>
      <c r="Y33" s="262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67"/>
      <c r="AK33" s="267"/>
      <c r="AL33" s="267"/>
      <c r="AM33" s="267"/>
    </row>
    <row r="34" spans="1:39" ht="17" customHeight="1">
      <c r="A34" s="272"/>
      <c r="B34" s="273"/>
      <c r="C34" s="257" t="s">
        <v>120</v>
      </c>
      <c r="D34" s="257"/>
      <c r="E34" s="257"/>
      <c r="F34" s="257"/>
      <c r="G34" s="257"/>
      <c r="H34" s="257"/>
      <c r="I34" s="146">
        <v>-22</v>
      </c>
      <c r="J34" s="151" t="s">
        <v>185</v>
      </c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262"/>
      <c r="X34" s="262"/>
      <c r="Y34" s="262"/>
      <c r="Z34" s="259"/>
      <c r="AA34" s="259"/>
      <c r="AB34" s="259"/>
      <c r="AC34" s="259"/>
      <c r="AD34" s="259"/>
      <c r="AE34" s="259"/>
      <c r="AF34" s="259"/>
      <c r="AG34" s="259"/>
      <c r="AH34" s="259"/>
      <c r="AI34" s="259"/>
      <c r="AJ34" s="267" t="s">
        <v>166</v>
      </c>
      <c r="AK34" s="267"/>
      <c r="AL34" s="267"/>
      <c r="AM34" s="267"/>
    </row>
    <row r="35" spans="1:39" ht="17" customHeight="1">
      <c r="A35" s="272"/>
      <c r="B35" s="273"/>
      <c r="C35" s="257" t="s">
        <v>121</v>
      </c>
      <c r="D35" s="257"/>
      <c r="E35" s="257"/>
      <c r="F35" s="257"/>
      <c r="G35" s="257"/>
      <c r="H35" s="257"/>
      <c r="I35" s="146">
        <v>-23</v>
      </c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262"/>
      <c r="X35" s="262"/>
      <c r="Y35" s="262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</row>
    <row r="36" spans="1:39" ht="17" customHeight="1">
      <c r="A36" s="274"/>
      <c r="B36" s="275"/>
      <c r="C36" s="257" t="s">
        <v>122</v>
      </c>
      <c r="D36" s="257"/>
      <c r="E36" s="257"/>
      <c r="F36" s="257"/>
      <c r="G36" s="257"/>
      <c r="H36" s="257"/>
      <c r="I36" s="146">
        <v>-24</v>
      </c>
      <c r="J36" s="151" t="s">
        <v>186</v>
      </c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262"/>
      <c r="X36" s="262"/>
      <c r="Y36" s="262"/>
      <c r="Z36" s="259"/>
      <c r="AA36" s="259"/>
      <c r="AB36" s="259"/>
      <c r="AC36" s="259"/>
      <c r="AD36" s="259"/>
      <c r="AE36" s="259"/>
      <c r="AF36" s="259"/>
      <c r="AG36" s="259"/>
      <c r="AH36" s="259"/>
      <c r="AI36" s="259"/>
      <c r="AJ36" s="259"/>
      <c r="AK36" s="259"/>
      <c r="AL36" s="259"/>
      <c r="AM36" s="259"/>
    </row>
    <row r="37" spans="1:39" ht="17" customHeight="1"/>
    <row r="38" spans="1:39" ht="17" customHeight="1"/>
    <row r="39" spans="1:39" ht="17" customHeight="1"/>
  </sheetData>
  <mergeCells count="185">
    <mergeCell ref="A4:F4"/>
    <mergeCell ref="G4:O4"/>
    <mergeCell ref="P4:R4"/>
    <mergeCell ref="S4:Y4"/>
    <mergeCell ref="Z4:AE4"/>
    <mergeCell ref="AF4:AJ4"/>
    <mergeCell ref="A2:AM2"/>
    <mergeCell ref="A3:F3"/>
    <mergeCell ref="G3:O3"/>
    <mergeCell ref="P3:R3"/>
    <mergeCell ref="S3:Y3"/>
    <mergeCell ref="Z3:AE3"/>
    <mergeCell ref="AF3:AJ3"/>
    <mergeCell ref="A5:F5"/>
    <mergeCell ref="G5:O5"/>
    <mergeCell ref="P5:R5"/>
    <mergeCell ref="S5:Y5"/>
    <mergeCell ref="AH5:AM5"/>
    <mergeCell ref="B7:H7"/>
    <mergeCell ref="J7:V7"/>
    <mergeCell ref="W7:Y7"/>
    <mergeCell ref="Z7:AB7"/>
    <mergeCell ref="AC7:AE7"/>
    <mergeCell ref="AF7:AI7"/>
    <mergeCell ref="AJ7:AM7"/>
    <mergeCell ref="A8:A12"/>
    <mergeCell ref="B8:H8"/>
    <mergeCell ref="I8:I9"/>
    <mergeCell ref="W8:Y8"/>
    <mergeCell ref="Z8:AB8"/>
    <mergeCell ref="AC8:AE8"/>
    <mergeCell ref="AF8:AI8"/>
    <mergeCell ref="AJ8:AM8"/>
    <mergeCell ref="B10:H10"/>
    <mergeCell ref="W10:Y10"/>
    <mergeCell ref="Z10:AB10"/>
    <mergeCell ref="AC10:AE10"/>
    <mergeCell ref="AF10:AI10"/>
    <mergeCell ref="AJ10:AM10"/>
    <mergeCell ref="B9:H9"/>
    <mergeCell ref="W9:Y9"/>
    <mergeCell ref="Z9:AB9"/>
    <mergeCell ref="AC9:AE9"/>
    <mergeCell ref="AF9:AI9"/>
    <mergeCell ref="AJ9:AM9"/>
    <mergeCell ref="B12:H12"/>
    <mergeCell ref="W12:Y12"/>
    <mergeCell ref="Z12:AB12"/>
    <mergeCell ref="AC12:AE12"/>
    <mergeCell ref="AF12:AI12"/>
    <mergeCell ref="AJ12:AM12"/>
    <mergeCell ref="B11:H11"/>
    <mergeCell ref="W11:Y11"/>
    <mergeCell ref="Z11:AB11"/>
    <mergeCell ref="AC11:AE11"/>
    <mergeCell ref="AF11:AI11"/>
    <mergeCell ref="AJ11:AM11"/>
    <mergeCell ref="A13:A29"/>
    <mergeCell ref="B13:B19"/>
    <mergeCell ref="C13:H13"/>
    <mergeCell ref="W13:Y13"/>
    <mergeCell ref="Z13:AB13"/>
    <mergeCell ref="AC13:AE13"/>
    <mergeCell ref="C16:H16"/>
    <mergeCell ref="W16:Y16"/>
    <mergeCell ref="Z16:AB16"/>
    <mergeCell ref="AC16:AE16"/>
    <mergeCell ref="AF13:AI13"/>
    <mergeCell ref="AJ13:AM13"/>
    <mergeCell ref="C14:H15"/>
    <mergeCell ref="I14:I15"/>
    <mergeCell ref="W14:Y15"/>
    <mergeCell ref="Z14:AB15"/>
    <mergeCell ref="AC14:AE15"/>
    <mergeCell ref="AF14:AI15"/>
    <mergeCell ref="AJ14:AM15"/>
    <mergeCell ref="C19:H19"/>
    <mergeCell ref="W19:Y19"/>
    <mergeCell ref="Z19:AB19"/>
    <mergeCell ref="AC19:AE19"/>
    <mergeCell ref="AF19:AI19"/>
    <mergeCell ref="AJ19:AM19"/>
    <mergeCell ref="AF16:AI16"/>
    <mergeCell ref="AJ16:AM16"/>
    <mergeCell ref="C17:H18"/>
    <mergeCell ref="I17:I18"/>
    <mergeCell ref="W17:Y18"/>
    <mergeCell ref="Z17:AB18"/>
    <mergeCell ref="AC17:AE18"/>
    <mergeCell ref="AF17:AI18"/>
    <mergeCell ref="AJ17:AM18"/>
    <mergeCell ref="AJ20:AM20"/>
    <mergeCell ref="C21:H22"/>
    <mergeCell ref="I21:I22"/>
    <mergeCell ref="W21:Y22"/>
    <mergeCell ref="Z21:AB22"/>
    <mergeCell ref="AC21:AE22"/>
    <mergeCell ref="AF21:AI22"/>
    <mergeCell ref="AJ21:AM22"/>
    <mergeCell ref="B20:B29"/>
    <mergeCell ref="C20:H20"/>
    <mergeCell ref="W20:Y20"/>
    <mergeCell ref="Z20:AB20"/>
    <mergeCell ref="AC20:AE20"/>
    <mergeCell ref="AF20:AI20"/>
    <mergeCell ref="C23:H23"/>
    <mergeCell ref="W23:Y23"/>
    <mergeCell ref="Z23:AB23"/>
    <mergeCell ref="AC23:AE23"/>
    <mergeCell ref="C25:H25"/>
    <mergeCell ref="W25:Y25"/>
    <mergeCell ref="Z25:AB25"/>
    <mergeCell ref="AC25:AE25"/>
    <mergeCell ref="AF25:AI25"/>
    <mergeCell ref="AJ25:AM25"/>
    <mergeCell ref="AF23:AI23"/>
    <mergeCell ref="AJ23:AM23"/>
    <mergeCell ref="C24:H24"/>
    <mergeCell ref="W24:Y24"/>
    <mergeCell ref="Z24:AB24"/>
    <mergeCell ref="AC24:AE24"/>
    <mergeCell ref="AF24:AI24"/>
    <mergeCell ref="AJ24:AM24"/>
    <mergeCell ref="C29:H29"/>
    <mergeCell ref="W29:Y29"/>
    <mergeCell ref="Z29:AB29"/>
    <mergeCell ref="AC29:AE29"/>
    <mergeCell ref="AF29:AI29"/>
    <mergeCell ref="AJ29:AM29"/>
    <mergeCell ref="AJ26:AM27"/>
    <mergeCell ref="C28:H28"/>
    <mergeCell ref="W28:Y28"/>
    <mergeCell ref="Z28:AB28"/>
    <mergeCell ref="AC28:AE28"/>
    <mergeCell ref="AF28:AI28"/>
    <mergeCell ref="AJ28:AM28"/>
    <mergeCell ref="C26:H27"/>
    <mergeCell ref="I26:I27"/>
    <mergeCell ref="W26:Y27"/>
    <mergeCell ref="Z26:AB27"/>
    <mergeCell ref="AC26:AE27"/>
    <mergeCell ref="AF26:AI27"/>
    <mergeCell ref="AJ30:AM30"/>
    <mergeCell ref="C31:H31"/>
    <mergeCell ref="W31:Y31"/>
    <mergeCell ref="Z31:AB31"/>
    <mergeCell ref="AC31:AE31"/>
    <mergeCell ref="AF31:AI31"/>
    <mergeCell ref="AJ31:AM31"/>
    <mergeCell ref="A30:B36"/>
    <mergeCell ref="C30:H30"/>
    <mergeCell ref="W30:Y30"/>
    <mergeCell ref="Z30:AB30"/>
    <mergeCell ref="AC30:AE30"/>
    <mergeCell ref="AF30:AI30"/>
    <mergeCell ref="C32:H32"/>
    <mergeCell ref="W32:Y32"/>
    <mergeCell ref="Z32:AB32"/>
    <mergeCell ref="AC32:AE32"/>
    <mergeCell ref="C34:H34"/>
    <mergeCell ref="W34:Y34"/>
    <mergeCell ref="Z34:AB34"/>
    <mergeCell ref="AC34:AE34"/>
    <mergeCell ref="AF34:AI34"/>
    <mergeCell ref="C36:H36"/>
    <mergeCell ref="W36:Y36"/>
    <mergeCell ref="Z36:AB36"/>
    <mergeCell ref="AC36:AE36"/>
    <mergeCell ref="AF36:AI36"/>
    <mergeCell ref="AJ36:AM36"/>
    <mergeCell ref="C35:H35"/>
    <mergeCell ref="W35:Y35"/>
    <mergeCell ref="Z35:AB35"/>
    <mergeCell ref="AC35:AE35"/>
    <mergeCell ref="AF35:AI35"/>
    <mergeCell ref="AJ35:AM35"/>
    <mergeCell ref="AJ34:AM34"/>
    <mergeCell ref="AF32:AI32"/>
    <mergeCell ref="AJ32:AM32"/>
    <mergeCell ref="C33:H33"/>
    <mergeCell ref="W33:Y33"/>
    <mergeCell ref="Z33:AB33"/>
    <mergeCell ref="AC33:AE33"/>
    <mergeCell ref="AF33:AI33"/>
    <mergeCell ref="AJ33:AM3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45DC5-0958-4635-9069-174E2089A078}">
  <sheetPr>
    <pageSetUpPr fitToPage="1"/>
  </sheetPr>
  <dimension ref="A1:AM44"/>
  <sheetViews>
    <sheetView zoomScale="85" zoomScaleNormal="85" workbookViewId="0">
      <selection activeCell="B10" sqref="B10:H10"/>
    </sheetView>
  </sheetViews>
  <sheetFormatPr defaultRowHeight="13"/>
  <cols>
    <col min="1" max="8" width="5.9140625" style="142" customWidth="1"/>
    <col min="9" max="9" width="5.9140625" style="143" customWidth="1"/>
    <col min="10" max="39" width="5.9140625" style="142" customWidth="1"/>
    <col min="40" max="52" width="4.1640625" style="142" customWidth="1"/>
    <col min="53" max="16384" width="8.6640625" style="142"/>
  </cols>
  <sheetData>
    <row r="1" spans="1:39" ht="17" customHeight="1">
      <c r="A1" s="141" t="s">
        <v>194</v>
      </c>
    </row>
    <row r="2" spans="1:39" ht="17" customHeight="1">
      <c r="A2" s="268" t="s">
        <v>195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9"/>
      <c r="AL2" s="269"/>
      <c r="AM2" s="269"/>
    </row>
    <row r="3" spans="1:39" ht="17" customHeight="1">
      <c r="A3" s="259" t="s">
        <v>88</v>
      </c>
      <c r="B3" s="259"/>
      <c r="C3" s="259"/>
      <c r="D3" s="259"/>
      <c r="E3" s="259"/>
      <c r="F3" s="259"/>
      <c r="G3" s="263"/>
      <c r="H3" s="264"/>
      <c r="I3" s="264"/>
      <c r="J3" s="264"/>
      <c r="K3" s="264"/>
      <c r="L3" s="264"/>
      <c r="M3" s="264"/>
      <c r="N3" s="264"/>
      <c r="O3" s="265"/>
      <c r="P3" s="259" t="s">
        <v>147</v>
      </c>
      <c r="Q3" s="259"/>
      <c r="R3" s="259"/>
      <c r="S3" s="263"/>
      <c r="T3" s="264"/>
      <c r="U3" s="264"/>
      <c r="V3" s="264"/>
      <c r="W3" s="264"/>
      <c r="X3" s="264"/>
      <c r="Y3" s="265"/>
      <c r="Z3" s="259" t="s">
        <v>157</v>
      </c>
      <c r="AA3" s="259"/>
      <c r="AB3" s="259"/>
      <c r="AC3" s="259"/>
      <c r="AD3" s="259"/>
      <c r="AE3" s="259"/>
      <c r="AF3" s="259"/>
      <c r="AG3" s="259"/>
      <c r="AH3" s="259"/>
      <c r="AI3" s="259"/>
      <c r="AJ3" s="259"/>
    </row>
    <row r="4" spans="1:39" ht="17" customHeight="1">
      <c r="A4" s="259" t="s">
        <v>90</v>
      </c>
      <c r="B4" s="259"/>
      <c r="C4" s="259"/>
      <c r="D4" s="259"/>
      <c r="E4" s="259"/>
      <c r="F4" s="259"/>
      <c r="G4" s="263"/>
      <c r="H4" s="264"/>
      <c r="I4" s="264"/>
      <c r="J4" s="264"/>
      <c r="K4" s="264"/>
      <c r="L4" s="264"/>
      <c r="M4" s="264"/>
      <c r="N4" s="264"/>
      <c r="O4" s="265"/>
      <c r="P4" s="259" t="s">
        <v>148</v>
      </c>
      <c r="Q4" s="259"/>
      <c r="R4" s="259"/>
      <c r="S4" s="259"/>
      <c r="T4" s="259"/>
      <c r="U4" s="259"/>
      <c r="V4" s="259"/>
      <c r="W4" s="259"/>
      <c r="X4" s="259"/>
      <c r="Y4" s="259"/>
      <c r="Z4" s="259" t="s">
        <v>159</v>
      </c>
      <c r="AA4" s="259"/>
      <c r="AB4" s="259"/>
      <c r="AC4" s="259"/>
      <c r="AD4" s="259"/>
      <c r="AE4" s="259"/>
      <c r="AF4" s="259" t="s">
        <v>160</v>
      </c>
      <c r="AG4" s="259"/>
      <c r="AH4" s="259"/>
      <c r="AI4" s="259"/>
      <c r="AJ4" s="259"/>
    </row>
    <row r="5" spans="1:39" ht="17" customHeight="1">
      <c r="A5" s="259" t="s">
        <v>91</v>
      </c>
      <c r="B5" s="259"/>
      <c r="C5" s="259"/>
      <c r="D5" s="259"/>
      <c r="E5" s="259"/>
      <c r="F5" s="259"/>
      <c r="G5" s="263"/>
      <c r="H5" s="264"/>
      <c r="I5" s="264"/>
      <c r="J5" s="264"/>
      <c r="K5" s="264"/>
      <c r="L5" s="264"/>
      <c r="M5" s="264"/>
      <c r="N5" s="264"/>
      <c r="O5" s="265"/>
      <c r="P5" s="259" t="s">
        <v>149</v>
      </c>
      <c r="Q5" s="259"/>
      <c r="R5" s="259"/>
      <c r="S5" s="259"/>
      <c r="T5" s="259"/>
      <c r="U5" s="259"/>
      <c r="V5" s="259"/>
      <c r="W5" s="259"/>
      <c r="X5" s="259"/>
      <c r="Y5" s="259"/>
      <c r="AH5" s="269"/>
      <c r="AI5" s="269"/>
      <c r="AJ5" s="269"/>
      <c r="AK5" s="269"/>
      <c r="AL5" s="269"/>
      <c r="AM5" s="269"/>
    </row>
    <row r="6" spans="1:39" ht="5.5" customHeight="1"/>
    <row r="7" spans="1:39" ht="17" customHeight="1">
      <c r="A7" s="144" t="s">
        <v>89</v>
      </c>
      <c r="B7" s="259" t="s">
        <v>112</v>
      </c>
      <c r="C7" s="259"/>
      <c r="D7" s="259"/>
      <c r="E7" s="259"/>
      <c r="F7" s="259"/>
      <c r="G7" s="259"/>
      <c r="H7" s="259"/>
      <c r="I7" s="144" t="s">
        <v>113</v>
      </c>
      <c r="J7" s="259" t="s">
        <v>146</v>
      </c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 t="s">
        <v>150</v>
      </c>
      <c r="X7" s="259"/>
      <c r="Y7" s="259"/>
      <c r="Z7" s="259" t="s">
        <v>152</v>
      </c>
      <c r="AA7" s="259"/>
      <c r="AB7" s="259"/>
      <c r="AC7" s="259" t="s">
        <v>151</v>
      </c>
      <c r="AD7" s="259"/>
      <c r="AE7" s="259"/>
      <c r="AF7" s="259" t="s">
        <v>162</v>
      </c>
      <c r="AG7" s="259"/>
      <c r="AH7" s="259"/>
      <c r="AI7" s="259"/>
      <c r="AJ7" s="259" t="s">
        <v>163</v>
      </c>
      <c r="AK7" s="259"/>
      <c r="AL7" s="259"/>
      <c r="AM7" s="259"/>
    </row>
    <row r="8" spans="1:39" ht="17" customHeight="1">
      <c r="A8" s="276" t="s">
        <v>104</v>
      </c>
      <c r="B8" s="260" t="s">
        <v>196</v>
      </c>
      <c r="C8" s="260"/>
      <c r="D8" s="260"/>
      <c r="E8" s="260"/>
      <c r="F8" s="260"/>
      <c r="G8" s="260"/>
      <c r="H8" s="260"/>
      <c r="I8" s="146">
        <v>-1</v>
      </c>
      <c r="J8" s="159" t="s">
        <v>197</v>
      </c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8"/>
      <c r="W8" s="262"/>
      <c r="X8" s="262"/>
      <c r="Y8" s="262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</row>
    <row r="9" spans="1:39" ht="17" customHeight="1">
      <c r="A9" s="277"/>
      <c r="B9" s="260" t="s">
        <v>92</v>
      </c>
      <c r="C9" s="260"/>
      <c r="D9" s="260"/>
      <c r="E9" s="260"/>
      <c r="F9" s="260"/>
      <c r="G9" s="260"/>
      <c r="H9" s="260"/>
      <c r="I9" s="256">
        <v>-2</v>
      </c>
      <c r="J9" s="147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9"/>
      <c r="W9" s="262"/>
      <c r="X9" s="262"/>
      <c r="Y9" s="262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</row>
    <row r="10" spans="1:39" ht="17" customHeight="1">
      <c r="A10" s="277"/>
      <c r="B10" s="289" t="s">
        <v>93</v>
      </c>
      <c r="C10" s="289"/>
      <c r="D10" s="289"/>
      <c r="E10" s="289"/>
      <c r="F10" s="289"/>
      <c r="G10" s="289"/>
      <c r="H10" s="289"/>
      <c r="I10" s="256"/>
      <c r="J10" s="147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9"/>
      <c r="W10" s="262"/>
      <c r="X10" s="262"/>
      <c r="Y10" s="262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</row>
    <row r="11" spans="1:39" ht="17" customHeight="1">
      <c r="A11" s="277"/>
      <c r="B11" s="260" t="s">
        <v>94</v>
      </c>
      <c r="C11" s="260"/>
      <c r="D11" s="260"/>
      <c r="E11" s="260"/>
      <c r="F11" s="260"/>
      <c r="G11" s="260"/>
      <c r="H11" s="260"/>
      <c r="I11" s="146">
        <v>-3</v>
      </c>
      <c r="J11" s="147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9"/>
      <c r="W11" s="262" t="s">
        <v>153</v>
      </c>
      <c r="X11" s="262"/>
      <c r="Y11" s="262"/>
      <c r="Z11" s="262" t="s">
        <v>153</v>
      </c>
      <c r="AA11" s="262"/>
      <c r="AB11" s="262"/>
      <c r="AC11" s="262" t="s">
        <v>153</v>
      </c>
      <c r="AD11" s="262"/>
      <c r="AE11" s="262"/>
      <c r="AF11" s="259"/>
      <c r="AG11" s="259"/>
      <c r="AH11" s="259"/>
      <c r="AI11" s="259"/>
      <c r="AJ11" s="259"/>
      <c r="AK11" s="259"/>
      <c r="AL11" s="259"/>
      <c r="AM11" s="259"/>
    </row>
    <row r="12" spans="1:39" ht="17" customHeight="1">
      <c r="A12" s="277"/>
      <c r="B12" s="260" t="s">
        <v>95</v>
      </c>
      <c r="C12" s="260"/>
      <c r="D12" s="260"/>
      <c r="E12" s="260"/>
      <c r="F12" s="260"/>
      <c r="G12" s="260"/>
      <c r="H12" s="260"/>
      <c r="I12" s="146">
        <v>-4</v>
      </c>
      <c r="J12" s="150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2"/>
      <c r="W12" s="262" t="s">
        <v>153</v>
      </c>
      <c r="X12" s="262"/>
      <c r="Y12" s="262"/>
      <c r="Z12" s="262" t="s">
        <v>153</v>
      </c>
      <c r="AA12" s="262"/>
      <c r="AB12" s="262"/>
      <c r="AC12" s="262" t="s">
        <v>153</v>
      </c>
      <c r="AD12" s="262"/>
      <c r="AE12" s="262"/>
      <c r="AF12" s="259"/>
      <c r="AG12" s="259"/>
      <c r="AH12" s="259"/>
      <c r="AI12" s="259"/>
      <c r="AJ12" s="259"/>
      <c r="AK12" s="259"/>
      <c r="AL12" s="259"/>
      <c r="AM12" s="259"/>
    </row>
    <row r="13" spans="1:39" ht="17" customHeight="1">
      <c r="A13" s="277"/>
      <c r="B13" s="260" t="s">
        <v>96</v>
      </c>
      <c r="C13" s="260"/>
      <c r="D13" s="260"/>
      <c r="E13" s="260"/>
      <c r="F13" s="260"/>
      <c r="G13" s="260"/>
      <c r="H13" s="260"/>
      <c r="I13" s="146">
        <v>-5</v>
      </c>
      <c r="J13" s="150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2"/>
      <c r="W13" s="262" t="s">
        <v>154</v>
      </c>
      <c r="X13" s="262"/>
      <c r="Y13" s="262"/>
      <c r="Z13" s="262" t="s">
        <v>154</v>
      </c>
      <c r="AA13" s="262"/>
      <c r="AB13" s="262"/>
      <c r="AC13" s="262" t="s">
        <v>154</v>
      </c>
      <c r="AD13" s="262"/>
      <c r="AE13" s="262"/>
      <c r="AF13" s="259"/>
      <c r="AG13" s="259"/>
      <c r="AH13" s="259"/>
      <c r="AI13" s="259"/>
      <c r="AJ13" s="259"/>
      <c r="AK13" s="259"/>
      <c r="AL13" s="259"/>
      <c r="AM13" s="259"/>
    </row>
    <row r="14" spans="1:39" ht="17" customHeight="1">
      <c r="A14" s="277"/>
      <c r="B14" s="260" t="s">
        <v>97</v>
      </c>
      <c r="C14" s="260"/>
      <c r="D14" s="260"/>
      <c r="E14" s="260"/>
      <c r="F14" s="260"/>
      <c r="G14" s="260"/>
      <c r="H14" s="260"/>
      <c r="I14" s="146">
        <v>-6</v>
      </c>
      <c r="J14" s="150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2"/>
      <c r="W14" s="262" t="s">
        <v>155</v>
      </c>
      <c r="X14" s="262"/>
      <c r="Y14" s="262"/>
      <c r="Z14" s="262" t="s">
        <v>155</v>
      </c>
      <c r="AA14" s="262"/>
      <c r="AB14" s="262"/>
      <c r="AC14" s="262" t="s">
        <v>155</v>
      </c>
      <c r="AD14" s="262"/>
      <c r="AE14" s="262"/>
      <c r="AF14" s="259"/>
      <c r="AG14" s="259"/>
      <c r="AH14" s="259"/>
      <c r="AI14" s="259"/>
      <c r="AJ14" s="259"/>
      <c r="AK14" s="259"/>
      <c r="AL14" s="259"/>
      <c r="AM14" s="259"/>
    </row>
    <row r="15" spans="1:39" ht="17" customHeight="1">
      <c r="A15" s="278"/>
      <c r="B15" s="260" t="s">
        <v>98</v>
      </c>
      <c r="C15" s="260"/>
      <c r="D15" s="260"/>
      <c r="E15" s="260"/>
      <c r="F15" s="260"/>
      <c r="G15" s="260"/>
      <c r="H15" s="260"/>
      <c r="I15" s="146">
        <v>-7</v>
      </c>
      <c r="J15" s="150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2"/>
      <c r="W15" s="262" t="s">
        <v>155</v>
      </c>
      <c r="X15" s="262"/>
      <c r="Y15" s="262"/>
      <c r="Z15" s="262" t="s">
        <v>155</v>
      </c>
      <c r="AA15" s="262"/>
      <c r="AB15" s="262"/>
      <c r="AC15" s="262" t="s">
        <v>155</v>
      </c>
      <c r="AD15" s="262"/>
      <c r="AE15" s="262"/>
      <c r="AF15" s="259"/>
      <c r="AG15" s="259"/>
      <c r="AH15" s="259"/>
      <c r="AI15" s="259"/>
      <c r="AJ15" s="259"/>
      <c r="AK15" s="259"/>
      <c r="AL15" s="259"/>
      <c r="AM15" s="259"/>
    </row>
    <row r="16" spans="1:39" ht="17" customHeight="1">
      <c r="A16" s="258" t="s">
        <v>111</v>
      </c>
      <c r="B16" s="258" t="s">
        <v>105</v>
      </c>
      <c r="C16" s="257" t="s">
        <v>99</v>
      </c>
      <c r="D16" s="257"/>
      <c r="E16" s="257"/>
      <c r="F16" s="257"/>
      <c r="G16" s="257"/>
      <c r="H16" s="257"/>
      <c r="I16" s="146">
        <v>-8</v>
      </c>
      <c r="J16" s="150" t="s">
        <v>198</v>
      </c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2"/>
      <c r="W16" s="262"/>
      <c r="X16" s="262"/>
      <c r="Y16" s="262"/>
      <c r="Z16" s="259"/>
      <c r="AA16" s="259"/>
      <c r="AB16" s="259"/>
      <c r="AC16" s="259"/>
      <c r="AD16" s="259"/>
      <c r="AE16" s="259"/>
      <c r="AF16" s="259"/>
      <c r="AG16" s="259"/>
      <c r="AH16" s="259"/>
      <c r="AI16" s="259"/>
      <c r="AJ16" s="259"/>
      <c r="AK16" s="259"/>
      <c r="AL16" s="259"/>
      <c r="AM16" s="259"/>
    </row>
    <row r="17" spans="1:39" ht="17" customHeight="1">
      <c r="A17" s="258"/>
      <c r="B17" s="258"/>
      <c r="C17" s="257" t="s">
        <v>100</v>
      </c>
      <c r="D17" s="257"/>
      <c r="E17" s="257"/>
      <c r="F17" s="257"/>
      <c r="G17" s="257"/>
      <c r="H17" s="257"/>
      <c r="I17" s="256">
        <v>-9</v>
      </c>
      <c r="J17" s="142" t="s">
        <v>202</v>
      </c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262" t="s">
        <v>156</v>
      </c>
      <c r="X17" s="262"/>
      <c r="Y17" s="262"/>
      <c r="Z17" s="262" t="s">
        <v>156</v>
      </c>
      <c r="AA17" s="262"/>
      <c r="AB17" s="262"/>
      <c r="AC17" s="262" t="s">
        <v>156</v>
      </c>
      <c r="AD17" s="262"/>
      <c r="AE17" s="262"/>
      <c r="AF17" s="259"/>
      <c r="AG17" s="259"/>
      <c r="AH17" s="259"/>
      <c r="AI17" s="259"/>
      <c r="AJ17" s="266" t="s">
        <v>165</v>
      </c>
      <c r="AK17" s="266"/>
      <c r="AL17" s="266"/>
      <c r="AM17" s="266"/>
    </row>
    <row r="18" spans="1:39" ht="17" customHeight="1">
      <c r="A18" s="258"/>
      <c r="B18" s="258"/>
      <c r="C18" s="257"/>
      <c r="D18" s="257"/>
      <c r="E18" s="257"/>
      <c r="F18" s="257"/>
      <c r="G18" s="257"/>
      <c r="H18" s="257"/>
      <c r="I18" s="256"/>
      <c r="J18" s="150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2"/>
      <c r="W18" s="262"/>
      <c r="X18" s="262"/>
      <c r="Y18" s="262"/>
      <c r="Z18" s="262"/>
      <c r="AA18" s="262"/>
      <c r="AB18" s="262"/>
      <c r="AC18" s="262"/>
      <c r="AD18" s="262"/>
      <c r="AE18" s="262"/>
      <c r="AF18" s="259"/>
      <c r="AG18" s="259"/>
      <c r="AH18" s="259"/>
      <c r="AI18" s="259"/>
      <c r="AJ18" s="266"/>
      <c r="AK18" s="266"/>
      <c r="AL18" s="266"/>
      <c r="AM18" s="266"/>
    </row>
    <row r="19" spans="1:39" ht="17" customHeight="1">
      <c r="A19" s="258"/>
      <c r="B19" s="258"/>
      <c r="C19" s="257" t="s">
        <v>101</v>
      </c>
      <c r="D19" s="257"/>
      <c r="E19" s="257"/>
      <c r="F19" s="257"/>
      <c r="G19" s="257"/>
      <c r="H19" s="257"/>
      <c r="I19" s="146">
        <v>-10</v>
      </c>
      <c r="J19" s="150" t="s">
        <v>203</v>
      </c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2"/>
      <c r="W19" s="262"/>
      <c r="X19" s="262"/>
      <c r="Y19" s="262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</row>
    <row r="20" spans="1:39" ht="17" customHeight="1">
      <c r="A20" s="258"/>
      <c r="B20" s="258"/>
      <c r="C20" s="257" t="s">
        <v>102</v>
      </c>
      <c r="D20" s="257"/>
      <c r="E20" s="257"/>
      <c r="F20" s="257"/>
      <c r="G20" s="257"/>
      <c r="H20" s="257"/>
      <c r="I20" s="256">
        <v>-11</v>
      </c>
      <c r="J20" s="142" t="s">
        <v>204</v>
      </c>
      <c r="W20" s="262" t="s">
        <v>156</v>
      </c>
      <c r="X20" s="262"/>
      <c r="Y20" s="262"/>
      <c r="Z20" s="262" t="s">
        <v>156</v>
      </c>
      <c r="AA20" s="262"/>
      <c r="AB20" s="262"/>
      <c r="AC20" s="262" t="s">
        <v>156</v>
      </c>
      <c r="AD20" s="262"/>
      <c r="AE20" s="262"/>
      <c r="AF20" s="259"/>
      <c r="AG20" s="259"/>
      <c r="AH20" s="259"/>
      <c r="AI20" s="259"/>
      <c r="AJ20" s="266" t="s">
        <v>165</v>
      </c>
      <c r="AK20" s="266"/>
      <c r="AL20" s="266"/>
      <c r="AM20" s="266"/>
    </row>
    <row r="21" spans="1:39" ht="17" customHeight="1">
      <c r="A21" s="258"/>
      <c r="B21" s="258"/>
      <c r="C21" s="257"/>
      <c r="D21" s="257"/>
      <c r="E21" s="257"/>
      <c r="F21" s="257"/>
      <c r="G21" s="257"/>
      <c r="H21" s="257"/>
      <c r="I21" s="256"/>
      <c r="J21" s="150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2"/>
      <c r="W21" s="262"/>
      <c r="X21" s="262"/>
      <c r="Y21" s="262"/>
      <c r="Z21" s="262"/>
      <c r="AA21" s="262"/>
      <c r="AB21" s="262"/>
      <c r="AC21" s="262"/>
      <c r="AD21" s="262"/>
      <c r="AE21" s="262"/>
      <c r="AF21" s="259"/>
      <c r="AG21" s="259"/>
      <c r="AH21" s="259"/>
      <c r="AI21" s="259"/>
      <c r="AJ21" s="266"/>
      <c r="AK21" s="266"/>
      <c r="AL21" s="266"/>
      <c r="AM21" s="266"/>
    </row>
    <row r="22" spans="1:39" ht="17" customHeight="1">
      <c r="A22" s="258"/>
      <c r="B22" s="258"/>
      <c r="C22" s="261" t="s">
        <v>103</v>
      </c>
      <c r="D22" s="261"/>
      <c r="E22" s="261"/>
      <c r="F22" s="261"/>
      <c r="G22" s="261"/>
      <c r="H22" s="261"/>
      <c r="I22" s="146">
        <v>-12</v>
      </c>
      <c r="J22" s="150" t="s">
        <v>177</v>
      </c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2"/>
      <c r="W22" s="262"/>
      <c r="X22" s="262"/>
      <c r="Y22" s="262"/>
      <c r="Z22" s="259"/>
      <c r="AA22" s="259"/>
      <c r="AB22" s="259"/>
      <c r="AC22" s="259"/>
      <c r="AD22" s="259"/>
      <c r="AE22" s="259"/>
      <c r="AF22" s="259"/>
      <c r="AG22" s="259"/>
      <c r="AH22" s="259"/>
      <c r="AI22" s="259"/>
      <c r="AJ22" s="259"/>
      <c r="AK22" s="259"/>
      <c r="AL22" s="259"/>
      <c r="AM22" s="259"/>
    </row>
    <row r="23" spans="1:39" ht="17" customHeight="1">
      <c r="A23" s="258"/>
      <c r="B23" s="258" t="s">
        <v>110</v>
      </c>
      <c r="C23" s="257" t="s">
        <v>99</v>
      </c>
      <c r="D23" s="257"/>
      <c r="E23" s="257"/>
      <c r="F23" s="257"/>
      <c r="G23" s="257"/>
      <c r="H23" s="257"/>
      <c r="I23" s="146">
        <v>-13</v>
      </c>
      <c r="J23" s="150" t="s">
        <v>199</v>
      </c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2"/>
      <c r="W23" s="262"/>
      <c r="X23" s="262"/>
      <c r="Y23" s="262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</row>
    <row r="24" spans="1:39" ht="17" customHeight="1">
      <c r="A24" s="258"/>
      <c r="B24" s="258"/>
      <c r="C24" s="257" t="s">
        <v>100</v>
      </c>
      <c r="D24" s="257"/>
      <c r="E24" s="257"/>
      <c r="F24" s="257"/>
      <c r="G24" s="257"/>
      <c r="H24" s="257"/>
      <c r="I24" s="256">
        <v>-14</v>
      </c>
      <c r="J24" s="153" t="s">
        <v>205</v>
      </c>
      <c r="V24" s="154"/>
      <c r="W24" s="262" t="s">
        <v>156</v>
      </c>
      <c r="X24" s="262"/>
      <c r="Y24" s="262"/>
      <c r="Z24" s="262" t="s">
        <v>156</v>
      </c>
      <c r="AA24" s="262"/>
      <c r="AB24" s="262"/>
      <c r="AC24" s="262" t="s">
        <v>156</v>
      </c>
      <c r="AD24" s="262"/>
      <c r="AE24" s="262"/>
      <c r="AF24" s="259"/>
      <c r="AG24" s="259"/>
      <c r="AH24" s="259"/>
      <c r="AI24" s="259"/>
      <c r="AJ24" s="266" t="s">
        <v>165</v>
      </c>
      <c r="AK24" s="266"/>
      <c r="AL24" s="266"/>
      <c r="AM24" s="266"/>
    </row>
    <row r="25" spans="1:39" ht="17" customHeight="1">
      <c r="A25" s="258"/>
      <c r="B25" s="258"/>
      <c r="C25" s="257"/>
      <c r="D25" s="257"/>
      <c r="E25" s="257"/>
      <c r="F25" s="257"/>
      <c r="G25" s="257"/>
      <c r="H25" s="257"/>
      <c r="I25" s="256"/>
      <c r="J25" s="150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2"/>
      <c r="W25" s="262"/>
      <c r="X25" s="262"/>
      <c r="Y25" s="262"/>
      <c r="Z25" s="262"/>
      <c r="AA25" s="262"/>
      <c r="AB25" s="262"/>
      <c r="AC25" s="262"/>
      <c r="AD25" s="262"/>
      <c r="AE25" s="262"/>
      <c r="AF25" s="259"/>
      <c r="AG25" s="259"/>
      <c r="AH25" s="259"/>
      <c r="AI25" s="259"/>
      <c r="AJ25" s="266"/>
      <c r="AK25" s="266"/>
      <c r="AL25" s="266"/>
      <c r="AM25" s="266"/>
    </row>
    <row r="26" spans="1:39" ht="17" customHeight="1">
      <c r="A26" s="258"/>
      <c r="B26" s="258"/>
      <c r="C26" s="257" t="s">
        <v>101</v>
      </c>
      <c r="D26" s="257"/>
      <c r="E26" s="257"/>
      <c r="F26" s="257"/>
      <c r="G26" s="257"/>
      <c r="H26" s="257"/>
      <c r="I26" s="146">
        <v>-15</v>
      </c>
      <c r="J26" s="150" t="s">
        <v>206</v>
      </c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2"/>
      <c r="W26" s="262"/>
      <c r="X26" s="262"/>
      <c r="Y26" s="262"/>
      <c r="Z26" s="259"/>
      <c r="AA26" s="259"/>
      <c r="AB26" s="259"/>
      <c r="AC26" s="259"/>
      <c r="AD26" s="259"/>
      <c r="AE26" s="259"/>
      <c r="AF26" s="259"/>
      <c r="AG26" s="259"/>
      <c r="AH26" s="259"/>
      <c r="AI26" s="259"/>
      <c r="AJ26" s="259"/>
      <c r="AK26" s="259"/>
      <c r="AL26" s="259"/>
      <c r="AM26" s="259"/>
    </row>
    <row r="27" spans="1:39" ht="17" customHeight="1">
      <c r="A27" s="258"/>
      <c r="B27" s="258"/>
      <c r="C27" s="257" t="s">
        <v>106</v>
      </c>
      <c r="D27" s="257"/>
      <c r="E27" s="257"/>
      <c r="F27" s="257"/>
      <c r="G27" s="257"/>
      <c r="H27" s="257"/>
      <c r="I27" s="146">
        <v>-16</v>
      </c>
      <c r="J27" s="150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2"/>
      <c r="W27" s="262"/>
      <c r="X27" s="262"/>
      <c r="Y27" s="262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</row>
    <row r="28" spans="1:39" ht="17" customHeight="1">
      <c r="A28" s="258"/>
      <c r="B28" s="258"/>
      <c r="C28" s="259" t="s">
        <v>107</v>
      </c>
      <c r="D28" s="259"/>
      <c r="E28" s="259"/>
      <c r="F28" s="259"/>
      <c r="G28" s="259"/>
      <c r="H28" s="259"/>
      <c r="I28" s="146">
        <v>-17</v>
      </c>
      <c r="J28" s="150" t="s">
        <v>207</v>
      </c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2"/>
      <c r="W28" s="262"/>
      <c r="X28" s="262"/>
      <c r="Y28" s="262"/>
      <c r="Z28" s="259"/>
      <c r="AA28" s="259"/>
      <c r="AB28" s="259"/>
      <c r="AC28" s="259"/>
      <c r="AD28" s="259"/>
      <c r="AE28" s="259"/>
      <c r="AF28" s="259"/>
      <c r="AG28" s="259"/>
      <c r="AH28" s="259"/>
      <c r="AI28" s="259"/>
      <c r="AJ28" s="259"/>
      <c r="AK28" s="259"/>
      <c r="AL28" s="259"/>
      <c r="AM28" s="259"/>
    </row>
    <row r="29" spans="1:39" ht="17" customHeight="1">
      <c r="A29" s="258"/>
      <c r="B29" s="258"/>
      <c r="C29" s="257" t="s">
        <v>102</v>
      </c>
      <c r="D29" s="257"/>
      <c r="E29" s="257"/>
      <c r="F29" s="257"/>
      <c r="G29" s="257"/>
      <c r="H29" s="257"/>
      <c r="I29" s="256">
        <v>-18</v>
      </c>
      <c r="J29" s="155" t="s">
        <v>208</v>
      </c>
      <c r="V29" s="154"/>
      <c r="W29" s="262" t="s">
        <v>156</v>
      </c>
      <c r="X29" s="262"/>
      <c r="Y29" s="262"/>
      <c r="Z29" s="262" t="s">
        <v>156</v>
      </c>
      <c r="AA29" s="262"/>
      <c r="AB29" s="262"/>
      <c r="AC29" s="262" t="s">
        <v>156</v>
      </c>
      <c r="AD29" s="262"/>
      <c r="AE29" s="262"/>
      <c r="AF29" s="259"/>
      <c r="AG29" s="259"/>
      <c r="AH29" s="259"/>
      <c r="AI29" s="259"/>
      <c r="AJ29" s="266" t="s">
        <v>165</v>
      </c>
      <c r="AK29" s="266"/>
      <c r="AL29" s="266"/>
      <c r="AM29" s="266"/>
    </row>
    <row r="30" spans="1:39" ht="17" customHeight="1">
      <c r="A30" s="258"/>
      <c r="B30" s="258"/>
      <c r="C30" s="257"/>
      <c r="D30" s="257"/>
      <c r="E30" s="257"/>
      <c r="F30" s="257"/>
      <c r="G30" s="257"/>
      <c r="H30" s="257"/>
      <c r="I30" s="256"/>
      <c r="J30" s="150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2"/>
      <c r="W30" s="262"/>
      <c r="X30" s="262"/>
      <c r="Y30" s="262"/>
      <c r="Z30" s="262"/>
      <c r="AA30" s="262"/>
      <c r="AB30" s="262"/>
      <c r="AC30" s="262"/>
      <c r="AD30" s="262"/>
      <c r="AE30" s="262"/>
      <c r="AF30" s="259"/>
      <c r="AG30" s="259"/>
      <c r="AH30" s="259"/>
      <c r="AI30" s="259"/>
      <c r="AJ30" s="266"/>
      <c r="AK30" s="266"/>
      <c r="AL30" s="266"/>
      <c r="AM30" s="266"/>
    </row>
    <row r="31" spans="1:39" ht="17" customHeight="1">
      <c r="A31" s="258"/>
      <c r="B31" s="258"/>
      <c r="C31" s="257" t="s">
        <v>108</v>
      </c>
      <c r="D31" s="257"/>
      <c r="E31" s="257"/>
      <c r="F31" s="257"/>
      <c r="G31" s="257"/>
      <c r="H31" s="257"/>
      <c r="I31" s="146">
        <v>-19</v>
      </c>
      <c r="J31" s="150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2"/>
      <c r="W31" s="262"/>
      <c r="X31" s="262"/>
      <c r="Y31" s="262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</row>
    <row r="32" spans="1:39" ht="17" customHeight="1">
      <c r="A32" s="258"/>
      <c r="B32" s="258"/>
      <c r="C32" s="257" t="s">
        <v>200</v>
      </c>
      <c r="D32" s="257"/>
      <c r="E32" s="257"/>
      <c r="F32" s="257"/>
      <c r="G32" s="257"/>
      <c r="H32" s="257"/>
      <c r="I32" s="146">
        <v>-20</v>
      </c>
      <c r="J32" s="150" t="s">
        <v>209</v>
      </c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2"/>
      <c r="W32" s="262"/>
      <c r="X32" s="262"/>
      <c r="Y32" s="262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</row>
    <row r="33" spans="1:39" ht="17" customHeight="1">
      <c r="A33" s="270" t="s">
        <v>168</v>
      </c>
      <c r="B33" s="271"/>
      <c r="C33" s="261" t="s">
        <v>103</v>
      </c>
      <c r="D33" s="261"/>
      <c r="E33" s="261"/>
      <c r="F33" s="261"/>
      <c r="G33" s="261"/>
      <c r="H33" s="261"/>
      <c r="I33" s="146">
        <v>-21</v>
      </c>
      <c r="J33" s="156" t="s">
        <v>210</v>
      </c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262"/>
      <c r="X33" s="262"/>
      <c r="Y33" s="262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59"/>
      <c r="AK33" s="259"/>
      <c r="AL33" s="259"/>
      <c r="AM33" s="259"/>
    </row>
    <row r="34" spans="1:39" ht="17" customHeight="1">
      <c r="A34" s="272"/>
      <c r="B34" s="273"/>
      <c r="C34" s="257" t="s">
        <v>123</v>
      </c>
      <c r="D34" s="257"/>
      <c r="E34" s="257"/>
      <c r="F34" s="257"/>
      <c r="G34" s="257"/>
      <c r="H34" s="257"/>
      <c r="I34" s="146">
        <v>-22</v>
      </c>
      <c r="J34" s="156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262"/>
      <c r="X34" s="262"/>
      <c r="Y34" s="262"/>
      <c r="Z34" s="259"/>
      <c r="AA34" s="259"/>
      <c r="AB34" s="259"/>
      <c r="AC34" s="259"/>
      <c r="AD34" s="259"/>
      <c r="AE34" s="259"/>
      <c r="AF34" s="259"/>
      <c r="AG34" s="259"/>
      <c r="AH34" s="259"/>
      <c r="AI34" s="259"/>
      <c r="AJ34" s="259"/>
      <c r="AK34" s="259"/>
      <c r="AL34" s="259"/>
      <c r="AM34" s="259"/>
    </row>
    <row r="35" spans="1:39" ht="17" customHeight="1">
      <c r="A35" s="272"/>
      <c r="B35" s="273"/>
      <c r="C35" s="279" t="s">
        <v>201</v>
      </c>
      <c r="D35" s="279"/>
      <c r="E35" s="279"/>
      <c r="F35" s="279"/>
      <c r="G35" s="279"/>
      <c r="H35" s="279"/>
      <c r="I35" s="146">
        <v>-23</v>
      </c>
      <c r="J35" s="150" t="s">
        <v>211</v>
      </c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262"/>
      <c r="X35" s="262"/>
      <c r="Y35" s="262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</row>
    <row r="36" spans="1:39" ht="17" customHeight="1">
      <c r="A36" s="272"/>
      <c r="B36" s="273"/>
      <c r="C36" s="257" t="s">
        <v>200</v>
      </c>
      <c r="D36" s="257"/>
      <c r="E36" s="257"/>
      <c r="F36" s="257"/>
      <c r="G36" s="257"/>
      <c r="H36" s="257"/>
      <c r="I36" s="146">
        <v>-24</v>
      </c>
      <c r="J36" s="156" t="s">
        <v>212</v>
      </c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262"/>
      <c r="X36" s="262"/>
      <c r="Y36" s="262"/>
      <c r="Z36" s="259"/>
      <c r="AA36" s="259"/>
      <c r="AB36" s="259"/>
      <c r="AC36" s="259"/>
      <c r="AD36" s="259"/>
      <c r="AE36" s="259"/>
      <c r="AF36" s="259"/>
      <c r="AG36" s="259"/>
      <c r="AH36" s="259"/>
      <c r="AI36" s="259"/>
      <c r="AJ36" s="259"/>
      <c r="AK36" s="259"/>
      <c r="AL36" s="259"/>
      <c r="AM36" s="259"/>
    </row>
    <row r="37" spans="1:39" ht="17" customHeight="1">
      <c r="A37" s="272"/>
      <c r="B37" s="273"/>
      <c r="C37" s="257" t="s">
        <v>119</v>
      </c>
      <c r="D37" s="257"/>
      <c r="E37" s="257"/>
      <c r="F37" s="257"/>
      <c r="G37" s="257"/>
      <c r="H37" s="257"/>
      <c r="I37" s="146">
        <v>-25</v>
      </c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262"/>
      <c r="X37" s="262"/>
      <c r="Y37" s="262"/>
      <c r="Z37" s="259"/>
      <c r="AA37" s="259"/>
      <c r="AB37" s="259"/>
      <c r="AC37" s="259"/>
      <c r="AD37" s="259"/>
      <c r="AE37" s="259"/>
      <c r="AF37" s="259"/>
      <c r="AG37" s="259"/>
      <c r="AH37" s="259"/>
      <c r="AI37" s="259"/>
      <c r="AJ37" s="259"/>
      <c r="AK37" s="259"/>
      <c r="AL37" s="259"/>
      <c r="AM37" s="259"/>
    </row>
    <row r="38" spans="1:39" ht="17" customHeight="1">
      <c r="A38" s="272"/>
      <c r="B38" s="273"/>
      <c r="C38" s="259" t="s">
        <v>107</v>
      </c>
      <c r="D38" s="259"/>
      <c r="E38" s="259"/>
      <c r="F38" s="259"/>
      <c r="G38" s="259"/>
      <c r="H38" s="259"/>
      <c r="I38" s="146">
        <v>-26</v>
      </c>
      <c r="J38" s="150" t="s">
        <v>213</v>
      </c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262"/>
      <c r="X38" s="262"/>
      <c r="Y38" s="262"/>
      <c r="Z38" s="259"/>
      <c r="AA38" s="259"/>
      <c r="AB38" s="259"/>
      <c r="AC38" s="259"/>
      <c r="AD38" s="259"/>
      <c r="AE38" s="259"/>
      <c r="AF38" s="259"/>
      <c r="AG38" s="259"/>
      <c r="AH38" s="259"/>
      <c r="AI38" s="259"/>
      <c r="AJ38" s="267"/>
      <c r="AK38" s="267"/>
      <c r="AL38" s="267"/>
      <c r="AM38" s="267"/>
    </row>
    <row r="39" spans="1:39" ht="17" customHeight="1">
      <c r="A39" s="272"/>
      <c r="B39" s="273"/>
      <c r="C39" s="257" t="s">
        <v>120</v>
      </c>
      <c r="D39" s="257"/>
      <c r="E39" s="257"/>
      <c r="F39" s="257"/>
      <c r="G39" s="257"/>
      <c r="H39" s="257"/>
      <c r="I39" s="146">
        <v>-27</v>
      </c>
      <c r="J39" s="151" t="s">
        <v>214</v>
      </c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262"/>
      <c r="X39" s="262"/>
      <c r="Y39" s="262"/>
      <c r="Z39" s="259"/>
      <c r="AA39" s="259"/>
      <c r="AB39" s="259"/>
      <c r="AC39" s="259"/>
      <c r="AD39" s="259"/>
      <c r="AE39" s="259"/>
      <c r="AF39" s="259"/>
      <c r="AG39" s="259"/>
      <c r="AH39" s="259"/>
      <c r="AI39" s="259"/>
      <c r="AJ39" s="267" t="s">
        <v>166</v>
      </c>
      <c r="AK39" s="267"/>
      <c r="AL39" s="267"/>
      <c r="AM39" s="267"/>
    </row>
    <row r="40" spans="1:39" ht="17" customHeight="1">
      <c r="A40" s="272"/>
      <c r="B40" s="273"/>
      <c r="C40" s="257" t="s">
        <v>121</v>
      </c>
      <c r="D40" s="257"/>
      <c r="E40" s="257"/>
      <c r="F40" s="257"/>
      <c r="G40" s="257"/>
      <c r="H40" s="257"/>
      <c r="I40" s="146">
        <v>-28</v>
      </c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262"/>
      <c r="X40" s="262"/>
      <c r="Y40" s="262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  <c r="AL40" s="259"/>
      <c r="AM40" s="259"/>
    </row>
    <row r="41" spans="1:39" ht="17" customHeight="1">
      <c r="A41" s="274"/>
      <c r="B41" s="275"/>
      <c r="C41" s="257" t="s">
        <v>122</v>
      </c>
      <c r="D41" s="257"/>
      <c r="E41" s="257"/>
      <c r="F41" s="257"/>
      <c r="G41" s="257"/>
      <c r="H41" s="257"/>
      <c r="I41" s="146">
        <v>-29</v>
      </c>
      <c r="J41" s="151" t="s">
        <v>215</v>
      </c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262"/>
      <c r="X41" s="262"/>
      <c r="Y41" s="262"/>
      <c r="Z41" s="259"/>
      <c r="AA41" s="259"/>
      <c r="AB41" s="259"/>
      <c r="AC41" s="259"/>
      <c r="AD41" s="259"/>
      <c r="AE41" s="259"/>
      <c r="AF41" s="259"/>
      <c r="AG41" s="259"/>
      <c r="AH41" s="259"/>
      <c r="AI41" s="259"/>
      <c r="AJ41" s="259"/>
      <c r="AK41" s="259"/>
      <c r="AL41" s="259"/>
      <c r="AM41" s="259"/>
    </row>
    <row r="42" spans="1:39" ht="17" customHeight="1"/>
    <row r="43" spans="1:39" ht="17" customHeight="1"/>
    <row r="44" spans="1:39" ht="17" customHeight="1"/>
  </sheetData>
  <mergeCells count="215">
    <mergeCell ref="A4:F4"/>
    <mergeCell ref="G4:O4"/>
    <mergeCell ref="P4:R4"/>
    <mergeCell ref="S4:Y4"/>
    <mergeCell ref="Z4:AE4"/>
    <mergeCell ref="AF4:AJ4"/>
    <mergeCell ref="A2:AM2"/>
    <mergeCell ref="A3:F3"/>
    <mergeCell ref="G3:O3"/>
    <mergeCell ref="P3:R3"/>
    <mergeCell ref="S3:Y3"/>
    <mergeCell ref="Z3:AE3"/>
    <mergeCell ref="AF3:AJ3"/>
    <mergeCell ref="A5:F5"/>
    <mergeCell ref="G5:O5"/>
    <mergeCell ref="P5:R5"/>
    <mergeCell ref="S5:Y5"/>
    <mergeCell ref="AH5:AM5"/>
    <mergeCell ref="B7:H7"/>
    <mergeCell ref="J7:V7"/>
    <mergeCell ref="W7:Y7"/>
    <mergeCell ref="Z7:AB7"/>
    <mergeCell ref="AC7:AE7"/>
    <mergeCell ref="B10:H10"/>
    <mergeCell ref="W10:Y10"/>
    <mergeCell ref="Z10:AB10"/>
    <mergeCell ref="AC10:AE10"/>
    <mergeCell ref="AF10:AI10"/>
    <mergeCell ref="AJ10:AM10"/>
    <mergeCell ref="AF7:AI7"/>
    <mergeCell ref="AJ7:AM7"/>
    <mergeCell ref="B9:H9"/>
    <mergeCell ref="I9:I10"/>
    <mergeCell ref="W9:Y9"/>
    <mergeCell ref="Z9:AB9"/>
    <mergeCell ref="AC9:AE9"/>
    <mergeCell ref="AF9:AI9"/>
    <mergeCell ref="AJ9:AM9"/>
    <mergeCell ref="B12:H12"/>
    <mergeCell ref="W12:Y12"/>
    <mergeCell ref="Z12:AB12"/>
    <mergeCell ref="AC12:AE12"/>
    <mergeCell ref="AF12:AI12"/>
    <mergeCell ref="AJ12:AM12"/>
    <mergeCell ref="B11:H11"/>
    <mergeCell ref="W11:Y11"/>
    <mergeCell ref="Z11:AB11"/>
    <mergeCell ref="AC11:AE11"/>
    <mergeCell ref="AF11:AI11"/>
    <mergeCell ref="AJ11:AM11"/>
    <mergeCell ref="AF16:AI16"/>
    <mergeCell ref="AJ16:AM16"/>
    <mergeCell ref="C17:H18"/>
    <mergeCell ref="I17:I18"/>
    <mergeCell ref="W17:Y18"/>
    <mergeCell ref="Z17:AB18"/>
    <mergeCell ref="AC17:AE18"/>
    <mergeCell ref="AF17:AI18"/>
    <mergeCell ref="AJ17:AM18"/>
    <mergeCell ref="C16:H16"/>
    <mergeCell ref="W16:Y16"/>
    <mergeCell ref="Z16:AB16"/>
    <mergeCell ref="AC16:AE16"/>
    <mergeCell ref="AF22:AI22"/>
    <mergeCell ref="AJ22:AM22"/>
    <mergeCell ref="AF19:AI19"/>
    <mergeCell ref="AJ19:AM19"/>
    <mergeCell ref="C20:H21"/>
    <mergeCell ref="I20:I21"/>
    <mergeCell ref="W20:Y21"/>
    <mergeCell ref="Z20:AB21"/>
    <mergeCell ref="AC20:AE21"/>
    <mergeCell ref="AF20:AI21"/>
    <mergeCell ref="AJ20:AM21"/>
    <mergeCell ref="C19:H19"/>
    <mergeCell ref="W19:Y19"/>
    <mergeCell ref="Z19:AB19"/>
    <mergeCell ref="AC19:AE19"/>
    <mergeCell ref="C22:H22"/>
    <mergeCell ref="W22:Y22"/>
    <mergeCell ref="Z22:AB22"/>
    <mergeCell ref="AC22:AE22"/>
    <mergeCell ref="AJ23:AM23"/>
    <mergeCell ref="C24:H25"/>
    <mergeCell ref="I24:I25"/>
    <mergeCell ref="W24:Y25"/>
    <mergeCell ref="Z24:AB25"/>
    <mergeCell ref="AC24:AE25"/>
    <mergeCell ref="AF24:AI25"/>
    <mergeCell ref="AJ24:AM25"/>
    <mergeCell ref="B23:B32"/>
    <mergeCell ref="C23:H23"/>
    <mergeCell ref="W23:Y23"/>
    <mergeCell ref="Z23:AB23"/>
    <mergeCell ref="AC23:AE23"/>
    <mergeCell ref="AF23:AI23"/>
    <mergeCell ref="C26:H26"/>
    <mergeCell ref="W26:Y26"/>
    <mergeCell ref="Z26:AB26"/>
    <mergeCell ref="AC26:AE26"/>
    <mergeCell ref="C28:H28"/>
    <mergeCell ref="W28:Y28"/>
    <mergeCell ref="Z28:AB28"/>
    <mergeCell ref="AC28:AE28"/>
    <mergeCell ref="AF28:AI28"/>
    <mergeCell ref="AJ28:AM28"/>
    <mergeCell ref="AF26:AI26"/>
    <mergeCell ref="AJ26:AM26"/>
    <mergeCell ref="C27:H27"/>
    <mergeCell ref="W27:Y27"/>
    <mergeCell ref="Z27:AB27"/>
    <mergeCell ref="AC27:AE27"/>
    <mergeCell ref="AF27:AI27"/>
    <mergeCell ref="AJ27:AM27"/>
    <mergeCell ref="C32:H32"/>
    <mergeCell ref="W32:Y32"/>
    <mergeCell ref="Z32:AB32"/>
    <mergeCell ref="AC32:AE32"/>
    <mergeCell ref="AF32:AI32"/>
    <mergeCell ref="AJ32:AM32"/>
    <mergeCell ref="AJ29:AM30"/>
    <mergeCell ref="C31:H31"/>
    <mergeCell ref="W31:Y31"/>
    <mergeCell ref="Z31:AB31"/>
    <mergeCell ref="AC31:AE31"/>
    <mergeCell ref="AF31:AI31"/>
    <mergeCell ref="AJ31:AM31"/>
    <mergeCell ref="C29:H30"/>
    <mergeCell ref="I29:I30"/>
    <mergeCell ref="W29:Y30"/>
    <mergeCell ref="AF29:AI30"/>
    <mergeCell ref="A33:B41"/>
    <mergeCell ref="C33:H33"/>
    <mergeCell ref="W33:Y33"/>
    <mergeCell ref="Z33:AB33"/>
    <mergeCell ref="AC33:AE33"/>
    <mergeCell ref="AF33:AI33"/>
    <mergeCell ref="C37:H37"/>
    <mergeCell ref="W37:Y37"/>
    <mergeCell ref="Z37:AB37"/>
    <mergeCell ref="AC37:AE37"/>
    <mergeCell ref="AC38:AE38"/>
    <mergeCell ref="AF38:AI38"/>
    <mergeCell ref="A16:A32"/>
    <mergeCell ref="B16:B22"/>
    <mergeCell ref="Z29:AB30"/>
    <mergeCell ref="AC29:AE30"/>
    <mergeCell ref="AJ38:AM38"/>
    <mergeCell ref="AJ33:AM33"/>
    <mergeCell ref="C35:H35"/>
    <mergeCell ref="W35:Y35"/>
    <mergeCell ref="Z35:AB35"/>
    <mergeCell ref="AC35:AE35"/>
    <mergeCell ref="AF35:AI35"/>
    <mergeCell ref="AJ35:AM35"/>
    <mergeCell ref="W34:Y34"/>
    <mergeCell ref="Z34:AB34"/>
    <mergeCell ref="AC34:AE34"/>
    <mergeCell ref="AF34:AI34"/>
    <mergeCell ref="AJ34:AM34"/>
    <mergeCell ref="C34:H34"/>
    <mergeCell ref="C36:H36"/>
    <mergeCell ref="W36:Y36"/>
    <mergeCell ref="Z36:AB36"/>
    <mergeCell ref="AC36:AE36"/>
    <mergeCell ref="AF36:AI36"/>
    <mergeCell ref="AJ36:AM36"/>
    <mergeCell ref="A8:A15"/>
    <mergeCell ref="C41:H41"/>
    <mergeCell ref="W41:Y41"/>
    <mergeCell ref="Z41:AB41"/>
    <mergeCell ref="AC41:AE41"/>
    <mergeCell ref="AF41:AI41"/>
    <mergeCell ref="AJ41:AM41"/>
    <mergeCell ref="C40:H40"/>
    <mergeCell ref="W40:Y40"/>
    <mergeCell ref="Z40:AB40"/>
    <mergeCell ref="AC40:AE40"/>
    <mergeCell ref="AF40:AI40"/>
    <mergeCell ref="AJ40:AM40"/>
    <mergeCell ref="C39:H39"/>
    <mergeCell ref="W39:Y39"/>
    <mergeCell ref="Z39:AB39"/>
    <mergeCell ref="AC39:AE39"/>
    <mergeCell ref="AF39:AI39"/>
    <mergeCell ref="AJ39:AM39"/>
    <mergeCell ref="AF37:AI37"/>
    <mergeCell ref="AJ37:AM37"/>
    <mergeCell ref="C38:H38"/>
    <mergeCell ref="W38:Y38"/>
    <mergeCell ref="Z38:AB38"/>
    <mergeCell ref="B15:H15"/>
    <mergeCell ref="W15:Y15"/>
    <mergeCell ref="Z15:AB15"/>
    <mergeCell ref="AC15:AE15"/>
    <mergeCell ref="AF15:AI15"/>
    <mergeCell ref="AJ15:AM15"/>
    <mergeCell ref="AJ8:AM8"/>
    <mergeCell ref="B14:H14"/>
    <mergeCell ref="W14:Y14"/>
    <mergeCell ref="Z14:AB14"/>
    <mergeCell ref="AC14:AE14"/>
    <mergeCell ref="AF14:AI14"/>
    <mergeCell ref="AJ14:AM14"/>
    <mergeCell ref="B8:H8"/>
    <mergeCell ref="W8:Y8"/>
    <mergeCell ref="Z8:AB8"/>
    <mergeCell ref="AC8:AE8"/>
    <mergeCell ref="AF8:AI8"/>
    <mergeCell ref="B13:H13"/>
    <mergeCell ref="W13:Y13"/>
    <mergeCell ref="Z13:AB13"/>
    <mergeCell ref="AC13:AE13"/>
    <mergeCell ref="AF13:AI13"/>
    <mergeCell ref="AJ13:AM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C0000-22D3-4F80-AE02-D99681283733}">
  <sheetPr>
    <pageSetUpPr fitToPage="1"/>
  </sheetPr>
  <dimension ref="A1:K32"/>
  <sheetViews>
    <sheetView view="pageLayout" zoomScaleNormal="100" workbookViewId="0">
      <selection activeCell="A2" sqref="A2:AM2"/>
    </sheetView>
  </sheetViews>
  <sheetFormatPr defaultRowHeight="18"/>
  <cols>
    <col min="1" max="1" width="13.25" customWidth="1"/>
    <col min="2" max="2" width="4.83203125" customWidth="1"/>
    <col min="3" max="3" width="13.08203125" customWidth="1"/>
    <col min="4" max="4" width="20.6640625" customWidth="1"/>
    <col min="5" max="6" width="5.25" customWidth="1"/>
    <col min="7" max="8" width="10.4140625" customWidth="1"/>
    <col min="9" max="11" width="6" customWidth="1"/>
  </cols>
  <sheetData>
    <row r="1" spans="1:11">
      <c r="A1" s="160" t="s">
        <v>223</v>
      </c>
    </row>
    <row r="2" spans="1:11">
      <c r="A2" s="280" t="s">
        <v>233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30" customHeight="1">
      <c r="A4" s="281" t="s">
        <v>217</v>
      </c>
      <c r="B4" s="281"/>
      <c r="C4" s="281"/>
      <c r="D4" s="281"/>
      <c r="E4" s="281"/>
      <c r="F4" s="281" t="s">
        <v>157</v>
      </c>
      <c r="G4" s="281"/>
      <c r="H4" s="286"/>
      <c r="I4" s="286"/>
      <c r="J4" s="164"/>
      <c r="K4" s="164"/>
    </row>
    <row r="5" spans="1:11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1:11" ht="32.5" customHeight="1">
      <c r="A6" s="287" t="s">
        <v>218</v>
      </c>
      <c r="B6" s="287"/>
      <c r="C6" s="287"/>
      <c r="D6" s="288"/>
      <c r="E6" s="288"/>
      <c r="F6" s="164"/>
      <c r="G6" s="164"/>
      <c r="H6" s="164"/>
      <c r="I6" s="164"/>
      <c r="J6" s="164"/>
      <c r="K6" s="164"/>
    </row>
    <row r="7" spans="1:11" s="161" customFormat="1" ht="30.5" customHeight="1">
      <c r="A7" s="281" t="s">
        <v>219</v>
      </c>
      <c r="B7" s="281"/>
      <c r="C7" s="281" t="s">
        <v>220</v>
      </c>
      <c r="D7" s="281"/>
      <c r="E7" s="281"/>
      <c r="F7" s="281"/>
      <c r="G7" s="281"/>
      <c r="H7" s="281"/>
      <c r="I7" s="281" t="s">
        <v>218</v>
      </c>
      <c r="J7" s="281"/>
      <c r="K7" s="281"/>
    </row>
    <row r="8" spans="1:11" s="161" customFormat="1" ht="30.5" customHeight="1">
      <c r="A8" s="282" t="s">
        <v>221</v>
      </c>
      <c r="B8" s="282"/>
      <c r="C8" s="282"/>
      <c r="D8" s="282"/>
      <c r="E8" s="282"/>
      <c r="F8" s="282"/>
      <c r="G8" s="282"/>
      <c r="H8" s="163" t="s">
        <v>222</v>
      </c>
      <c r="I8" s="281"/>
      <c r="J8" s="281"/>
      <c r="K8" s="281"/>
    </row>
    <row r="9" spans="1:11" s="161" customFormat="1" ht="30.5" customHeight="1">
      <c r="A9" s="165" t="s">
        <v>234</v>
      </c>
      <c r="B9" s="281" t="s">
        <v>224</v>
      </c>
      <c r="C9" s="281"/>
      <c r="D9" s="163" t="s">
        <v>225</v>
      </c>
      <c r="E9" s="281" t="s">
        <v>226</v>
      </c>
      <c r="F9" s="281"/>
      <c r="G9" s="163" t="s">
        <v>227</v>
      </c>
      <c r="H9" s="163" t="s">
        <v>228</v>
      </c>
      <c r="I9" s="281" t="s">
        <v>229</v>
      </c>
      <c r="J9" s="281"/>
      <c r="K9" s="281"/>
    </row>
    <row r="10" spans="1:11" s="161" customFormat="1" ht="30.5" customHeight="1">
      <c r="A10" s="165"/>
      <c r="B10" s="281"/>
      <c r="C10" s="281"/>
      <c r="D10" s="163"/>
      <c r="E10" s="281"/>
      <c r="F10" s="281"/>
      <c r="G10" s="163"/>
      <c r="H10" s="163"/>
      <c r="I10" s="281"/>
      <c r="J10" s="281"/>
      <c r="K10" s="281"/>
    </row>
    <row r="11" spans="1:11" s="161" customFormat="1" ht="30.5" customHeight="1">
      <c r="A11" s="282" t="s">
        <v>235</v>
      </c>
      <c r="B11" s="282"/>
      <c r="C11" s="282"/>
      <c r="D11" s="282"/>
      <c r="E11" s="282"/>
      <c r="F11" s="282"/>
      <c r="G11" s="282"/>
      <c r="H11" s="163" t="s">
        <v>230</v>
      </c>
      <c r="I11" s="281"/>
      <c r="J11" s="281"/>
      <c r="K11" s="281"/>
    </row>
    <row r="12" spans="1:11" s="161" customFormat="1" ht="30.5" customHeight="1">
      <c r="A12" s="165" t="s">
        <v>234</v>
      </c>
      <c r="B12" s="281" t="s">
        <v>224</v>
      </c>
      <c r="C12" s="281"/>
      <c r="D12" s="163" t="s">
        <v>225</v>
      </c>
      <c r="E12" s="281" t="s">
        <v>226</v>
      </c>
      <c r="F12" s="281"/>
      <c r="G12" s="163" t="s">
        <v>227</v>
      </c>
      <c r="H12" s="163" t="s">
        <v>228</v>
      </c>
      <c r="I12" s="281" t="s">
        <v>229</v>
      </c>
      <c r="J12" s="281"/>
      <c r="K12" s="281"/>
    </row>
    <row r="13" spans="1:11" s="161" customFormat="1" ht="30.5" customHeight="1">
      <c r="A13" s="165"/>
      <c r="B13" s="281"/>
      <c r="C13" s="281"/>
      <c r="D13" s="163"/>
      <c r="E13" s="281"/>
      <c r="F13" s="281"/>
      <c r="G13" s="163"/>
      <c r="H13" s="163"/>
      <c r="I13" s="281"/>
      <c r="J13" s="281"/>
      <c r="K13" s="281"/>
    </row>
    <row r="14" spans="1:11" s="161" customFormat="1" ht="30.5" customHeight="1">
      <c r="A14" s="283" t="s">
        <v>236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5"/>
    </row>
    <row r="15" spans="1:11" s="161" customFormat="1" ht="30.5" customHeight="1">
      <c r="A15" s="165" t="s">
        <v>234</v>
      </c>
      <c r="B15" s="281" t="s">
        <v>224</v>
      </c>
      <c r="C15" s="281"/>
      <c r="D15" s="163" t="s">
        <v>225</v>
      </c>
      <c r="E15" s="281" t="s">
        <v>226</v>
      </c>
      <c r="F15" s="281"/>
      <c r="G15" s="163" t="s">
        <v>227</v>
      </c>
      <c r="H15" s="163" t="s">
        <v>228</v>
      </c>
      <c r="I15" s="281" t="s">
        <v>229</v>
      </c>
      <c r="J15" s="281"/>
      <c r="K15" s="281"/>
    </row>
    <row r="16" spans="1:11" s="161" customFormat="1" ht="30.5" customHeight="1">
      <c r="A16" s="165"/>
      <c r="B16" s="281"/>
      <c r="C16" s="281"/>
      <c r="D16" s="163"/>
      <c r="E16" s="281"/>
      <c r="F16" s="281"/>
      <c r="G16" s="163"/>
      <c r="H16" s="163"/>
      <c r="I16" s="281"/>
      <c r="J16" s="281"/>
      <c r="K16" s="281"/>
    </row>
    <row r="17" spans="1:11" s="161" customFormat="1" ht="30.5" customHeight="1">
      <c r="A17" s="283" t="s">
        <v>237</v>
      </c>
      <c r="B17" s="284"/>
      <c r="C17" s="284"/>
      <c r="D17" s="284"/>
      <c r="E17" s="284"/>
      <c r="F17" s="284"/>
      <c r="G17" s="284"/>
      <c r="H17" s="284"/>
      <c r="I17" s="284"/>
      <c r="J17" s="284"/>
      <c r="K17" s="285"/>
    </row>
    <row r="18" spans="1:11" s="161" customFormat="1" ht="30.5" customHeight="1">
      <c r="A18" s="165" t="s">
        <v>234</v>
      </c>
      <c r="B18" s="281" t="s">
        <v>224</v>
      </c>
      <c r="C18" s="281"/>
      <c r="D18" s="163" t="s">
        <v>225</v>
      </c>
      <c r="E18" s="281" t="s">
        <v>226</v>
      </c>
      <c r="F18" s="281"/>
      <c r="G18" s="163" t="s">
        <v>227</v>
      </c>
      <c r="H18" s="163" t="s">
        <v>228</v>
      </c>
      <c r="I18" s="281" t="s">
        <v>229</v>
      </c>
      <c r="J18" s="281"/>
      <c r="K18" s="281"/>
    </row>
    <row r="19" spans="1:11" s="161" customFormat="1" ht="30.5" customHeight="1">
      <c r="A19" s="165"/>
      <c r="B19" s="281"/>
      <c r="C19" s="281"/>
      <c r="D19" s="163"/>
      <c r="E19" s="281"/>
      <c r="F19" s="281"/>
      <c r="G19" s="163"/>
      <c r="H19" s="163"/>
      <c r="I19" s="281"/>
      <c r="J19" s="281"/>
      <c r="K19" s="281"/>
    </row>
    <row r="20" spans="1:11" s="161" customFormat="1" ht="30.5" customHeight="1">
      <c r="A20" s="165" t="s">
        <v>234</v>
      </c>
      <c r="B20" s="281" t="s">
        <v>224</v>
      </c>
      <c r="C20" s="281"/>
      <c r="D20" s="163" t="s">
        <v>225</v>
      </c>
      <c r="E20" s="281" t="s">
        <v>226</v>
      </c>
      <c r="F20" s="281"/>
      <c r="G20" s="163" t="s">
        <v>227</v>
      </c>
      <c r="H20" s="163" t="s">
        <v>228</v>
      </c>
      <c r="I20" s="281" t="s">
        <v>229</v>
      </c>
      <c r="J20" s="281"/>
      <c r="K20" s="281"/>
    </row>
    <row r="21" spans="1:11" s="161" customFormat="1" ht="30.5" customHeight="1">
      <c r="A21" s="165"/>
      <c r="B21" s="281"/>
      <c r="C21" s="281"/>
      <c r="D21" s="163"/>
      <c r="E21" s="281"/>
      <c r="F21" s="281"/>
      <c r="G21" s="163"/>
      <c r="H21" s="163"/>
      <c r="I21" s="281"/>
      <c r="J21" s="281"/>
      <c r="K21" s="281"/>
    </row>
    <row r="22" spans="1:11" s="161" customFormat="1" ht="30.5" customHeight="1">
      <c r="A22" s="283" t="s">
        <v>238</v>
      </c>
      <c r="B22" s="284"/>
      <c r="C22" s="284"/>
      <c r="D22" s="284"/>
      <c r="E22" s="284"/>
      <c r="F22" s="284"/>
      <c r="G22" s="284"/>
      <c r="H22" s="284"/>
      <c r="I22" s="284"/>
      <c r="J22" s="284"/>
      <c r="K22" s="285"/>
    </row>
    <row r="23" spans="1:11" s="161" customFormat="1" ht="30.5" customHeight="1">
      <c r="A23" s="165" t="s">
        <v>234</v>
      </c>
      <c r="B23" s="281" t="s">
        <v>224</v>
      </c>
      <c r="C23" s="281"/>
      <c r="D23" s="163" t="s">
        <v>225</v>
      </c>
      <c r="E23" s="281" t="s">
        <v>226</v>
      </c>
      <c r="F23" s="281"/>
      <c r="G23" s="163" t="s">
        <v>227</v>
      </c>
      <c r="H23" s="163" t="s">
        <v>228</v>
      </c>
      <c r="I23" s="281" t="s">
        <v>229</v>
      </c>
      <c r="J23" s="281"/>
      <c r="K23" s="281"/>
    </row>
    <row r="24" spans="1:11" s="161" customFormat="1" ht="30.5" customHeight="1">
      <c r="A24" s="165"/>
      <c r="B24" s="281"/>
      <c r="C24" s="281"/>
      <c r="D24" s="163"/>
      <c r="E24" s="281"/>
      <c r="F24" s="281"/>
      <c r="G24" s="163"/>
      <c r="H24" s="163"/>
      <c r="I24" s="281"/>
      <c r="J24" s="281"/>
      <c r="K24" s="281"/>
    </row>
    <row r="25" spans="1:11" s="161" customFormat="1" ht="30.5" customHeight="1">
      <c r="A25" s="283" t="s">
        <v>239</v>
      </c>
      <c r="B25" s="284"/>
      <c r="C25" s="284"/>
      <c r="D25" s="284"/>
      <c r="E25" s="284"/>
      <c r="F25" s="284"/>
      <c r="G25" s="284"/>
      <c r="H25" s="284"/>
      <c r="I25" s="284"/>
      <c r="J25" s="284"/>
      <c r="K25" s="285"/>
    </row>
    <row r="26" spans="1:11" s="161" customFormat="1" ht="30.5" customHeight="1">
      <c r="A26" s="165" t="s">
        <v>234</v>
      </c>
      <c r="B26" s="281" t="s">
        <v>224</v>
      </c>
      <c r="C26" s="281"/>
      <c r="D26" s="163" t="s">
        <v>225</v>
      </c>
      <c r="E26" s="281" t="s">
        <v>226</v>
      </c>
      <c r="F26" s="281"/>
      <c r="G26" s="163" t="s">
        <v>227</v>
      </c>
      <c r="H26" s="163" t="s">
        <v>228</v>
      </c>
      <c r="I26" s="281" t="s">
        <v>229</v>
      </c>
      <c r="J26" s="281"/>
      <c r="K26" s="281"/>
    </row>
    <row r="27" spans="1:11" s="161" customFormat="1" ht="30.5" customHeight="1">
      <c r="A27" s="165"/>
      <c r="B27" s="281"/>
      <c r="C27" s="281"/>
      <c r="D27" s="163"/>
      <c r="E27" s="281"/>
      <c r="F27" s="281"/>
      <c r="G27" s="163"/>
      <c r="H27" s="163"/>
      <c r="I27" s="281"/>
      <c r="J27" s="281"/>
      <c r="K27" s="281"/>
    </row>
    <row r="28" spans="1:11" s="161" customFormat="1" ht="30.5" customHeight="1">
      <c r="A28" s="282" t="s">
        <v>231</v>
      </c>
      <c r="B28" s="282"/>
      <c r="C28" s="282"/>
      <c r="D28" s="282"/>
      <c r="E28" s="282"/>
      <c r="F28" s="282"/>
      <c r="G28" s="282"/>
      <c r="H28" s="163" t="s">
        <v>232</v>
      </c>
      <c r="I28" s="281"/>
      <c r="J28" s="281"/>
      <c r="K28" s="281"/>
    </row>
    <row r="29" spans="1:11" s="161" customFormat="1" ht="30.5" customHeight="1">
      <c r="A29" s="165" t="s">
        <v>234</v>
      </c>
      <c r="B29" s="281" t="s">
        <v>224</v>
      </c>
      <c r="C29" s="281"/>
      <c r="D29" s="163" t="s">
        <v>225</v>
      </c>
      <c r="E29" s="281" t="s">
        <v>226</v>
      </c>
      <c r="F29" s="281"/>
      <c r="G29" s="163" t="s">
        <v>227</v>
      </c>
      <c r="H29" s="163" t="s">
        <v>228</v>
      </c>
      <c r="I29" s="281" t="s">
        <v>229</v>
      </c>
      <c r="J29" s="281"/>
      <c r="K29" s="281"/>
    </row>
    <row r="30" spans="1:11" s="161" customFormat="1" ht="30.5" customHeight="1">
      <c r="A30" s="165"/>
      <c r="B30" s="281"/>
      <c r="C30" s="281"/>
      <c r="D30" s="163"/>
      <c r="E30" s="281"/>
      <c r="F30" s="281"/>
      <c r="G30" s="163"/>
      <c r="H30" s="163"/>
      <c r="I30" s="281"/>
      <c r="J30" s="281"/>
      <c r="K30" s="281"/>
    </row>
    <row r="31" spans="1:11" s="161" customFormat="1" ht="30.5" customHeight="1">
      <c r="A31" s="165"/>
      <c r="B31" s="281"/>
      <c r="C31" s="281"/>
      <c r="D31" s="163"/>
      <c r="E31" s="281"/>
      <c r="F31" s="281"/>
      <c r="G31" s="163"/>
      <c r="H31" s="163"/>
      <c r="I31" s="281"/>
      <c r="J31" s="281"/>
      <c r="K31" s="281"/>
    </row>
    <row r="32" spans="1:11" s="161" customFormat="1" ht="30.5" customHeight="1">
      <c r="A32" s="165"/>
      <c r="B32" s="281"/>
      <c r="C32" s="281"/>
      <c r="D32" s="163"/>
      <c r="E32" s="281"/>
      <c r="F32" s="281"/>
      <c r="G32" s="163"/>
      <c r="H32" s="163"/>
      <c r="I32" s="281"/>
      <c r="J32" s="281"/>
      <c r="K32" s="281"/>
    </row>
  </sheetData>
  <mergeCells count="74">
    <mergeCell ref="A4:C4"/>
    <mergeCell ref="D4:E4"/>
    <mergeCell ref="F4:G4"/>
    <mergeCell ref="H4:I4"/>
    <mergeCell ref="A6:C6"/>
    <mergeCell ref="D6:E6"/>
    <mergeCell ref="A7:B7"/>
    <mergeCell ref="C7:H7"/>
    <mergeCell ref="I7:K7"/>
    <mergeCell ref="A8:G8"/>
    <mergeCell ref="I8:K8"/>
    <mergeCell ref="B9:C9"/>
    <mergeCell ref="E9:F9"/>
    <mergeCell ref="I9:K9"/>
    <mergeCell ref="B10:C10"/>
    <mergeCell ref="E10:F10"/>
    <mergeCell ref="I10:K10"/>
    <mergeCell ref="A14:K14"/>
    <mergeCell ref="A11:G11"/>
    <mergeCell ref="I11:K11"/>
    <mergeCell ref="B12:C12"/>
    <mergeCell ref="E12:F12"/>
    <mergeCell ref="I12:K12"/>
    <mergeCell ref="B13:C13"/>
    <mergeCell ref="E13:F13"/>
    <mergeCell ref="I13:K13"/>
    <mergeCell ref="B15:C15"/>
    <mergeCell ref="E15:F15"/>
    <mergeCell ref="I15:K15"/>
    <mergeCell ref="B16:C16"/>
    <mergeCell ref="E16:F16"/>
    <mergeCell ref="I16:K16"/>
    <mergeCell ref="A17:K17"/>
    <mergeCell ref="B18:C18"/>
    <mergeCell ref="E18:F18"/>
    <mergeCell ref="I18:K18"/>
    <mergeCell ref="B19:C19"/>
    <mergeCell ref="E19:F19"/>
    <mergeCell ref="I19:K19"/>
    <mergeCell ref="B20:C20"/>
    <mergeCell ref="E20:F20"/>
    <mergeCell ref="I20:K20"/>
    <mergeCell ref="B21:C21"/>
    <mergeCell ref="E21:F21"/>
    <mergeCell ref="I21:K21"/>
    <mergeCell ref="A22:K22"/>
    <mergeCell ref="B23:C23"/>
    <mergeCell ref="E23:F23"/>
    <mergeCell ref="I23:K23"/>
    <mergeCell ref="B24:C24"/>
    <mergeCell ref="E24:F24"/>
    <mergeCell ref="I24:K24"/>
    <mergeCell ref="B26:C26"/>
    <mergeCell ref="E26:F26"/>
    <mergeCell ref="I26:K26"/>
    <mergeCell ref="B27:C27"/>
    <mergeCell ref="E27:F27"/>
    <mergeCell ref="I27:K27"/>
    <mergeCell ref="A2:K2"/>
    <mergeCell ref="B31:C31"/>
    <mergeCell ref="E31:F31"/>
    <mergeCell ref="I31:K31"/>
    <mergeCell ref="B32:C32"/>
    <mergeCell ref="E32:F32"/>
    <mergeCell ref="I32:K32"/>
    <mergeCell ref="A28:G28"/>
    <mergeCell ref="I28:K28"/>
    <mergeCell ref="B29:C29"/>
    <mergeCell ref="E29:F29"/>
    <mergeCell ref="I29:K29"/>
    <mergeCell ref="B30:C30"/>
    <mergeCell ref="E30:F30"/>
    <mergeCell ref="I30:K30"/>
    <mergeCell ref="A25:K2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c E A A B Q S w M E F A A C A A g A O H c 5 W X f T 1 P q k A A A A 9 g A A A B I A H A B D b 2 5 m a W c v U G F j a 2 F n Z S 5 4 b W w g o h g A K K A U A A A A A A A A A A A A A A A A A A A A A A A A A A A A h Y + 9 D o I w G E V f h X S n f y 6 E f N T B z U h C Y m J c m 1 K h C s X Q Y n k 3 B x / J V x C j q J v j P f c M 9 9 6 v N 1 i O b R N d d O 9 M Z z P E M E W R t q o r j a 0 y N P h D n K C l g E K q k 6 x 0 N M n W p a M r M 1 R 7 f 0 4 J C S H g s M B d X x F O K S P 7 f L N V t W 4 l + s j m v x w b 6 7 y 0 S i M B u 9 c Y w T F j C e a U Y w p k h p A b + x X 4 t P f Z / k B Y D Y 0 f e i 2 O M l 4 X Q O Y I 5 P 1 B P A B Q S w M E F A A C A A g A O H c 5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h 3 O V k z D M Z U 4 Q E A A O g D A A A T A B w A R m 9 y b X V s Y X M v U 2 V j d G l v b j E u b S C i G A A o o B Q A A A A A A A A A A A A A A A A A A A A A A A A A A A B 1 k l 1 r 0 1 A Y x + 8 L / Q 6 H X K 2 Q h T y n r i q j F z I Z 7 G a M t X j T 0 4 t o U y 2 k a W k i K K X Q N h M s C l O Y d W p Z p R P X K e 2 m e L O 1 0 + / i 8 S T t V b + C p 8 1 8 h S c 3 C b / n J f z + 5 z j m H b d Q s k k q f M N q N B K N O P e M i p k j W 8 Z d U 9 c p S R L L d K M R I h / e v O D e m D f P J N z K 5 b W 0 c d s y n a X 1 g m V q a y X b N W 3 X W V I Y 2 1 x P 3 d q 8 k d K B L X Y x 0 e n 6 n b 4 Y n Q c n r a n X Z 8 F e X 3 R O J x 8 + M 6 p T q g N Q v 3 3 K v R e 8 e c y 9 j 9 y r M x 1 I 2 C R O v g a D d r A 7 + I M m h x 2 x 0 5 2 2 e z + + N W f j x + L R J 8 l n 4 x b T 4 8 u U i G c 7 Q X 8 4 e d + Y v t 1 n 2 w k 2 / 2 v r O D g a T U a 9 Y P h S D F + H N T m 5 n d A S G i w m q b 9 3 5 g 8 O 5 Q e R A 6 J 7 / v 1 5 b 5 n y e l 2 2 x W X H 3 1 v 8 9 q v / F v l H + 2 K 8 C 7 O L g x X Z q 5 V z e S W m k s x G s W y Z R R m K M Q 8 3 q Y A W V 7 I x N c x y H i / I H H 9 n W s 1 s 5 J L K Z e p K t p a 5 a b h G 9 r J b v G v 5 b 7 7 w h o z o K W 9 0 x c E T O b q I X 0 t X D N v J l y r F t Z J 1 v 2 i n H 5 b l k S y 2 q 9 W q E k J Q V O L K A n H N B 2 5 N J b 8 4 R X g c 4 V c Q v o L w B M K v I v w a w q 8 j H H S s g B k D p g y Y M 2 D S g F k D p g 2 Y N 2 D i g J n T f 8 1 r s W i k Y G N 3 Z f U n U E s B A i 0 A F A A C A A g A O H c 5 W X f T 1 P q k A A A A 9 g A A A B I A A A A A A A A A A A A A A A A A A A A A A E N v b m Z p Z y 9 Q Y W N r Y W d l L n h t b F B L A Q I t A B Q A A g A I A D h 3 O V k P y u m r p A A A A O k A A A A T A A A A A A A A A A A A A A A A A P A A A A B b Q 2 9 u d G V u d F 9 U e X B l c 1 0 u e G 1 s U E s B A i 0 A F A A C A A g A O H c 5 W T M M x l T h A Q A A 6 A M A A B M A A A A A A A A A A A A A A A A A 4 Q E A A E Z v c m 1 1 b G F z L 1 N l Y 3 R p b 2 4 x L m 1 Q S w U G A A A A A A M A A w D C A A A A D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B M A A A A A A A B G E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G F n Z T A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I 1 V D A 1 O j U 3 O j I x L j E 1 O T M 3 N T R a I i A v P j x F b n R y e S B U e X B l P S J G a W x s Q 2 9 s d W 1 u V H l w Z X M i I F Z h b H V l P S J z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Y W d l M D A y L 0 F 1 d G 9 S Z W 1 v d m V k Q 2 9 s d W 1 u c z E u e 0 N v b H V t b j E s M H 0 m c X V v d D s s J n F 1 b 3 Q 7 U 2 V j d G l v b j E v U G F n Z T A w M i 9 B d X R v U m V t b 3 Z l Z E N v b H V t b n M x L n t D b 2 x 1 b W 4 y L D F 9 J n F 1 b 3 Q 7 L C Z x d W 9 0 O 1 N l Y 3 R p b 2 4 x L 1 B h Z 2 U w M D I v Q X V 0 b 1 J l b W 9 2 Z W R D b 2 x 1 b W 5 z M S 5 7 Q 2 9 s d W 1 u M y w y f S Z x d W 9 0 O y w m c X V v d D t T Z W N 0 a W 9 u M S 9 Q Y W d l M D A y L 0 F 1 d G 9 S Z W 1 v d m V k Q 2 9 s d W 1 u c z E u e 0 N v b H V t b j Q s M 3 0 m c X V v d D s s J n F 1 b 3 Q 7 U 2 V j d G l v b j E v U G F n Z T A w M i 9 B d X R v U m V t b 3 Z l Z E N v b H V t b n M x L n t D b 2 x 1 b W 4 1 L D R 9 J n F 1 b 3 Q 7 L C Z x d W 9 0 O 1 N l Y 3 R p b 2 4 x L 1 B h Z 2 U w M D I v Q X V 0 b 1 J l b W 9 2 Z W R D b 2 x 1 b W 5 z M S 5 7 Q 2 9 s d W 1 u N i w 1 f S Z x d W 9 0 O y w m c X V v d D t T Z W N 0 a W 9 u M S 9 Q Y W d l M D A y L 0 F 1 d G 9 S Z W 1 v d m V k Q 2 9 s d W 1 u c z E u e 0 N v b H V t b j c s N n 0 m c X V v d D s s J n F 1 b 3 Q 7 U 2 V j d G l v b j E v U G F n Z T A w M i 9 B d X R v U m V t b 3 Z l Z E N v b H V t b n M x L n t D b 2 x 1 b W 4 4 L D d 9 J n F 1 b 3 Q 7 L C Z x d W 9 0 O 1 N l Y 3 R p b 2 4 x L 1 B h Z 2 U w M D I v Q X V 0 b 1 J l b W 9 2 Z W R D b 2 x 1 b W 5 z M S 5 7 Q 2 9 s d W 1 u O S w 4 f S Z x d W 9 0 O y w m c X V v d D t T Z W N 0 a W 9 u M S 9 Q Y W d l M D A y L 0 F 1 d G 9 S Z W 1 v d m V k Q 2 9 s d W 1 u c z E u e 0 N v b H V t b j E w L D l 9 J n F 1 b 3 Q 7 L C Z x d W 9 0 O 1 N l Y 3 R p b 2 4 x L 1 B h Z 2 U w M D I v Q X V 0 b 1 J l b W 9 2 Z W R D b 2 x 1 b W 5 z M S 5 7 Q 2 9 s d W 1 u M T E s M T B 9 J n F 1 b 3 Q 7 L C Z x d W 9 0 O 1 N l Y 3 R p b 2 4 x L 1 B h Z 2 U w M D I v Q X V 0 b 1 J l b W 9 2 Z W R D b 2 x 1 b W 5 z M S 5 7 Q 2 9 s d W 1 u M T I s M T F 9 J n F 1 b 3 Q 7 L C Z x d W 9 0 O 1 N l Y 3 R p b 2 4 x L 1 B h Z 2 U w M D I v Q X V 0 b 1 J l b W 9 2 Z W R D b 2 x 1 b W 5 z M S 5 7 Q 2 9 s d W 1 u M T M s M T J 9 J n F 1 b 3 Q 7 L C Z x d W 9 0 O 1 N l Y 3 R p b 2 4 x L 1 B h Z 2 U w M D I v Q X V 0 b 1 J l b W 9 2 Z W R D b 2 x 1 b W 5 z M S 5 7 Q 2 9 s d W 1 u M T Q s M T N 9 J n F 1 b 3 Q 7 L C Z x d W 9 0 O 1 N l Y 3 R p b 2 4 x L 1 B h Z 2 U w M D I v Q X V 0 b 1 J l b W 9 2 Z W R D b 2 x 1 b W 5 z M S 5 7 Q 2 9 s d W 1 u M T U s M T R 9 J n F 1 b 3 Q 7 L C Z x d W 9 0 O 1 N l Y 3 R p b 2 4 x L 1 B h Z 2 U w M D I v Q X V 0 b 1 J l b W 9 2 Z W R D b 2 x 1 b W 5 z M S 5 7 Q 2 9 s d W 1 u M T Y s M T V 9 J n F 1 b 3 Q 7 L C Z x d W 9 0 O 1 N l Y 3 R p b 2 4 x L 1 B h Z 2 U w M D I v Q X V 0 b 1 J l b W 9 2 Z W R D b 2 x 1 b W 5 z M S 5 7 Q 2 9 s d W 1 u M T c s M T Z 9 J n F 1 b 3 Q 7 L C Z x d W 9 0 O 1 N l Y 3 R p b 2 4 x L 1 B h Z 2 U w M D I v Q X V 0 b 1 J l b W 9 2 Z W R D b 2 x 1 b W 5 z M S 5 7 Q 2 9 s d W 1 u M T g s M T d 9 J n F 1 b 3 Q 7 L C Z x d W 9 0 O 1 N l Y 3 R p b 2 4 x L 1 B h Z 2 U w M D I v Q X V 0 b 1 J l b W 9 2 Z W R D b 2 x 1 b W 5 z M S 5 7 Q 2 9 s d W 1 u M T k s M T h 9 J n F 1 b 3 Q 7 L C Z x d W 9 0 O 1 N l Y 3 R p b 2 4 x L 1 B h Z 2 U w M D I v Q X V 0 b 1 J l b W 9 2 Z W R D b 2 x 1 b W 5 z M S 5 7 Q 2 9 s d W 1 u M j A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Q Y W d l M D A y L 0 F 1 d G 9 S Z W 1 v d m V k Q 2 9 s d W 1 u c z E u e 0 N v b H V t b j E s M H 0 m c X V v d D s s J n F 1 b 3 Q 7 U 2 V j d G l v b j E v U G F n Z T A w M i 9 B d X R v U m V t b 3 Z l Z E N v b H V t b n M x L n t D b 2 x 1 b W 4 y L D F 9 J n F 1 b 3 Q 7 L C Z x d W 9 0 O 1 N l Y 3 R p b 2 4 x L 1 B h Z 2 U w M D I v Q X V 0 b 1 J l b W 9 2 Z W R D b 2 x 1 b W 5 z M S 5 7 Q 2 9 s d W 1 u M y w y f S Z x d W 9 0 O y w m c X V v d D t T Z W N 0 a W 9 u M S 9 Q Y W d l M D A y L 0 F 1 d G 9 S Z W 1 v d m V k Q 2 9 s d W 1 u c z E u e 0 N v b H V t b j Q s M 3 0 m c X V v d D s s J n F 1 b 3 Q 7 U 2 V j d G l v b j E v U G F n Z T A w M i 9 B d X R v U m V t b 3 Z l Z E N v b H V t b n M x L n t D b 2 x 1 b W 4 1 L D R 9 J n F 1 b 3 Q 7 L C Z x d W 9 0 O 1 N l Y 3 R p b 2 4 x L 1 B h Z 2 U w M D I v Q X V 0 b 1 J l b W 9 2 Z W R D b 2 x 1 b W 5 z M S 5 7 Q 2 9 s d W 1 u N i w 1 f S Z x d W 9 0 O y w m c X V v d D t T Z W N 0 a W 9 u M S 9 Q Y W d l M D A y L 0 F 1 d G 9 S Z W 1 v d m V k Q 2 9 s d W 1 u c z E u e 0 N v b H V t b j c s N n 0 m c X V v d D s s J n F 1 b 3 Q 7 U 2 V j d G l v b j E v U G F n Z T A w M i 9 B d X R v U m V t b 3 Z l Z E N v b H V t b n M x L n t D b 2 x 1 b W 4 4 L D d 9 J n F 1 b 3 Q 7 L C Z x d W 9 0 O 1 N l Y 3 R p b 2 4 x L 1 B h Z 2 U w M D I v Q X V 0 b 1 J l b W 9 2 Z W R D b 2 x 1 b W 5 z M S 5 7 Q 2 9 s d W 1 u O S w 4 f S Z x d W 9 0 O y w m c X V v d D t T Z W N 0 a W 9 u M S 9 Q Y W d l M D A y L 0 F 1 d G 9 S Z W 1 v d m V k Q 2 9 s d W 1 u c z E u e 0 N v b H V t b j E w L D l 9 J n F 1 b 3 Q 7 L C Z x d W 9 0 O 1 N l Y 3 R p b 2 4 x L 1 B h Z 2 U w M D I v Q X V 0 b 1 J l b W 9 2 Z W R D b 2 x 1 b W 5 z M S 5 7 Q 2 9 s d W 1 u M T E s M T B 9 J n F 1 b 3 Q 7 L C Z x d W 9 0 O 1 N l Y 3 R p b 2 4 x L 1 B h Z 2 U w M D I v Q X V 0 b 1 J l b W 9 2 Z W R D b 2 x 1 b W 5 z M S 5 7 Q 2 9 s d W 1 u M T I s M T F 9 J n F 1 b 3 Q 7 L C Z x d W 9 0 O 1 N l Y 3 R p b 2 4 x L 1 B h Z 2 U w M D I v Q X V 0 b 1 J l b W 9 2 Z W R D b 2 x 1 b W 5 z M S 5 7 Q 2 9 s d W 1 u M T M s M T J 9 J n F 1 b 3 Q 7 L C Z x d W 9 0 O 1 N l Y 3 R p b 2 4 x L 1 B h Z 2 U w M D I v Q X V 0 b 1 J l b W 9 2 Z W R D b 2 x 1 b W 5 z M S 5 7 Q 2 9 s d W 1 u M T Q s M T N 9 J n F 1 b 3 Q 7 L C Z x d W 9 0 O 1 N l Y 3 R p b 2 4 x L 1 B h Z 2 U w M D I v Q X V 0 b 1 J l b W 9 2 Z W R D b 2 x 1 b W 5 z M S 5 7 Q 2 9 s d W 1 u M T U s M T R 9 J n F 1 b 3 Q 7 L C Z x d W 9 0 O 1 N l Y 3 R p b 2 4 x L 1 B h Z 2 U w M D I v Q X V 0 b 1 J l b W 9 2 Z W R D b 2 x 1 b W 5 z M S 5 7 Q 2 9 s d W 1 u M T Y s M T V 9 J n F 1 b 3 Q 7 L C Z x d W 9 0 O 1 N l Y 3 R p b 2 4 x L 1 B h Z 2 U w M D I v Q X V 0 b 1 J l b W 9 2 Z W R D b 2 x 1 b W 5 z M S 5 7 Q 2 9 s d W 1 u M T c s M T Z 9 J n F 1 b 3 Q 7 L C Z x d W 9 0 O 1 N l Y 3 R p b 2 4 x L 1 B h Z 2 U w M D I v Q X V 0 b 1 J l b W 9 2 Z W R D b 2 x 1 b W 5 z M S 5 7 Q 2 9 s d W 1 u M T g s M T d 9 J n F 1 b 3 Q 7 L C Z x d W 9 0 O 1 N l Y 3 R p b 2 4 x L 1 B h Z 2 U w M D I v Q X V 0 b 1 J l b W 9 2 Z W R D b 2 x 1 b W 5 z M S 5 7 Q 2 9 s d W 1 u M T k s M T h 9 J n F 1 b 3 Q 7 L C Z x d W 9 0 O 1 N l Y 3 R p b 2 4 x L 1 B h Z 2 U w M D I v Q X V 0 b 1 J l b W 9 2 Z W R D b 2 x 1 b W 5 z M S 5 7 Q 2 9 s d W 1 u M j A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Y W d l M D A y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Z 2 U w M D I v U G F n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W d l M D A y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Z n x E L x 5 v p R Y n B L / t 8 z T w o A A A A A A I A A A A A A A N m A A D A A A A A E A A A A H h 3 v B 5 E R + q w R C O 6 G 3 K E H Z U A A A A A B I A A A K A A A A A Q A A A A M x I K O c / Q W f c n v X A L j S s u V 1 A A A A A m J e j I r x o H u I D H 9 W M C S 9 z g a b F 5 g w D i B 0 l d Q l f / + 2 o w y o i Y 2 5 E 8 i Y c H R e Q B 9 n h D 3 R D 7 D t x b 2 7 v 9 b q f F U D 5 R w 7 T a W j K s 5 8 G 7 H S i 0 b c 6 l C F e Q k R Q A A A A m g g x U Y K 7 n 4 z 7 q o L K I t q z Z q D f t 1 Q = = < / D a t a M a s h u p > 
</file>

<file path=customXml/itemProps1.xml><?xml version="1.0" encoding="utf-8"?>
<ds:datastoreItem xmlns:ds="http://schemas.openxmlformats.org/officeDocument/2006/customXml" ds:itemID="{3E6D8052-2210-4BC1-B968-19AB80C9A94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様式第１号</vt:lpstr>
      <vt:lpstr>様式第２号</vt:lpstr>
      <vt:lpstr>様式第３号</vt:lpstr>
      <vt:lpstr>様式第４号</vt:lpstr>
      <vt:lpstr>様式第５号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向井　千裕</dc:creator>
  <cp:lastModifiedBy>Administrator</cp:lastModifiedBy>
  <cp:lastPrinted>2025-03-19T06:34:10Z</cp:lastPrinted>
  <dcterms:created xsi:type="dcterms:W3CDTF">2015-06-05T18:19:34Z</dcterms:created>
  <dcterms:modified xsi:type="dcterms:W3CDTF">2025-03-25T23:53:10Z</dcterms:modified>
</cp:coreProperties>
</file>