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T-NAKA\Desktop\"/>
    </mc:Choice>
  </mc:AlternateContent>
  <xr:revisionPtr revIDLastSave="0" documentId="13_ncr:1_{72AA563A-BB52-46BD-9960-97F11647E59D}" xr6:coauthVersionLast="46" xr6:coauthVersionMax="46" xr10:uidLastSave="{00000000-0000-0000-0000-000000000000}"/>
  <workbookProtection workbookAlgorithmName="SHA-512" workbookHashValue="FfBRlw8j5L77g/hT+RPiQepTZmS/M7x7+DeZaY5YZUkVKSuczICdqM546x8jHrpnV5d4RHyPyqCWq81zS7UYxA==" workbookSaltValue="DbIBYEqRZsyDf/l7ayMhkw==" workbookSpinCount="100000" lockStructure="1"/>
  <bookViews>
    <workbookView xWindow="330" yWindow="1470" windowWidth="27015" windowHeight="1347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AD8" i="4"/>
  <c r="W8" i="4"/>
  <c r="P8" i="4"/>
</calcChain>
</file>

<file path=xl/sharedStrings.xml><?xml version="1.0" encoding="utf-8"?>
<sst xmlns="http://schemas.openxmlformats.org/spreadsheetml/2006/main" count="231" uniqueCount="115">
  <si>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</si>
  <si>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</si>
  <si>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</si>
  <si>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</si>
  <si>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</si>
  <si>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</si>
  <si>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</si>
  <si>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</si>
  <si>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</si>
  <si>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</si>
  <si>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</si>
  <si>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</si>
  <si>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</si>
  <si>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</si>
  <si>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</si>
  <si>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</si>
  <si>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</si>
  <si>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</si>
  <si>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</si>
  <si>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</si>
  <si>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</si>
  <si>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</si>
  <si>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</si>
  <si>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</si>
  <si>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</si>
  <si>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</si>
  <si>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</si>
  <si>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</si>
  <si>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</si>
  <si>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</si>
  <si>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</si>
  <si>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</si>
  <si>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</si>
  <si>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</si>
  <si>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</si>
  <si>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</si>
  <si>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</si>
  <si>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</si>
  <si>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</si>
  <si>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</si>
  <si>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</si>
  <si>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</si>
  <si>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</si>
  <si>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</si>
  <si>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</si>
  <si>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</si>
  <si>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</si>
  <si>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</si>
  <si>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</si>
  <si>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</si>
  <si>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</si>
  <si>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</si>
  <si>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</si>
  <si>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</si>
  <si>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</si>
  <si>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</si>
  <si>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</si>
  <si>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</si>
  <si>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</si>
  <si>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</si>
  <si>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</si>
  <si>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</si>
  <si>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</si>
  <si>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</si>
  <si>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</si>
  <si>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</si>
  <si>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</si>
  <si>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</si>
  <si>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</si>
  <si>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</si>
  <si>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</si>
  <si>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</si>
  <si>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</si>
  <si>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</si>
  <si>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</si>
  <si>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</si>
  <si>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</si>
  <si>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</si>
  <si>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</si>
  <si>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</si>
  <si>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</si>
  <si>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</si>
  <si>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</si>
  <si>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</si>
  <si>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</si>
  <si>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</si>
  <si>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</si>
  <si>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</si>
  <si>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</si>
  <si>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</si>
  <si>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</si>
  <si>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</si>
  <si>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</si>
  <si>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</si>
  <si>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</si>
  <si>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</si>
  <si>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</si>
  <si>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</si>
  <si>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</si>
  <si>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</si>
  <si>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</si>
  <si>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</si>
  <si>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</si>
  <si>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</si>
  <si>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</si>
  <si>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</si>
  <si>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</si>
  <si>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</si>
  <si>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</si>
  <si>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</si>
  <si>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</si>
  <si>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</si>
  <si>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類似団体平均値より数値が高く、法定耐用年数に近い資産が多いことを示しており、施設の更新等の必要性を推測することができる指数です。
②管路経年化率
　類似団体平均値よりも低い数値となっている。今後は、法定耐用年数を更新の基準とせず、実使用可能年数まで延命化を図り更新することから、今後は、上昇していく予定です。
③管路更新率
　類似団体平均値より低い数値となっており、年度により値にばらつきがあるため、更新需要の平準化、優先順位の決定により計画的に更新する必要があります。</t>
    <rPh sb="1" eb="3">
      <t>ユウケイ</t>
    </rPh>
    <rPh sb="3" eb="5">
      <t>コテイ</t>
    </rPh>
    <rPh sb="5" eb="7">
      <t>シサン</t>
    </rPh>
    <rPh sb="7" eb="9">
      <t>ゲンカ</t>
    </rPh>
    <rPh sb="9" eb="11">
      <t>ショウキャク</t>
    </rPh>
    <rPh sb="11" eb="12">
      <t>リツ</t>
    </rPh>
    <rPh sb="14" eb="21">
      <t>ルイジダンタイヘイキンチ</t>
    </rPh>
    <rPh sb="73" eb="75">
      <t>シスウ</t>
    </rPh>
    <rPh sb="80" eb="82">
      <t>カンロ</t>
    </rPh>
    <rPh sb="82" eb="85">
      <t>ケイネンカ</t>
    </rPh>
    <rPh sb="85" eb="86">
      <t>リツ</t>
    </rPh>
    <rPh sb="88" eb="95">
      <t>ルイジダンタイヘイキンチ</t>
    </rPh>
    <rPh sb="98" eb="99">
      <t>ヒク</t>
    </rPh>
    <rPh sb="100" eb="102">
      <t>スウチ</t>
    </rPh>
    <rPh sb="109" eb="111">
      <t>コンゴ</t>
    </rPh>
    <rPh sb="113" eb="119">
      <t>ホウテイタイヨウネンスウ</t>
    </rPh>
    <rPh sb="120" eb="122">
      <t>コウシン</t>
    </rPh>
    <rPh sb="123" eb="125">
      <t>キジュン</t>
    </rPh>
    <rPh sb="129" eb="130">
      <t>ジツ</t>
    </rPh>
    <rPh sb="130" eb="132">
      <t>シヨウ</t>
    </rPh>
    <rPh sb="132" eb="134">
      <t>カノウ</t>
    </rPh>
    <rPh sb="134" eb="136">
      <t>ネンスウ</t>
    </rPh>
    <rPh sb="138" eb="140">
      <t>エンメイ</t>
    </rPh>
    <rPh sb="140" eb="141">
      <t>カ</t>
    </rPh>
    <rPh sb="142" eb="143">
      <t>ハカ</t>
    </rPh>
    <rPh sb="144" eb="146">
      <t>コウシン</t>
    </rPh>
    <rPh sb="153" eb="155">
      <t>コンゴ</t>
    </rPh>
    <rPh sb="157" eb="159">
      <t>ジョウショウ</t>
    </rPh>
    <rPh sb="163" eb="165">
      <t>ヨテイ</t>
    </rPh>
    <rPh sb="170" eb="175">
      <t>カンロコウシンリツ</t>
    </rPh>
    <rPh sb="177" eb="184">
      <t>ルイジダンタイヘイキンチ</t>
    </rPh>
    <rPh sb="186" eb="187">
      <t>ヒク</t>
    </rPh>
    <rPh sb="188" eb="190">
      <t>スウチ</t>
    </rPh>
    <rPh sb="197" eb="199">
      <t>ネンド</t>
    </rPh>
    <rPh sb="202" eb="203">
      <t>アタイ</t>
    </rPh>
    <rPh sb="214" eb="216">
      <t>コウシン</t>
    </rPh>
    <rPh sb="216" eb="218">
      <t>ジュヨウ</t>
    </rPh>
    <rPh sb="219" eb="222">
      <t>ヘイジュンカ</t>
    </rPh>
    <rPh sb="223" eb="225">
      <t>ユウセン</t>
    </rPh>
    <rPh sb="225" eb="227">
      <t>ジュンイ</t>
    </rPh>
    <rPh sb="228" eb="230">
      <t>ケッテイ</t>
    </rPh>
    <rPh sb="233" eb="236">
      <t>ケイカクテキ</t>
    </rPh>
    <rPh sb="237" eb="239">
      <t>コウシン</t>
    </rPh>
    <rPh sb="241" eb="243">
      <t>ヒツヨウ</t>
    </rPh>
    <phoneticPr fontId="4"/>
  </si>
  <si>
    <t>①経常収支比率
　100％以上なので、黒字であるが、類似団体平均値に比べ下回っている。また、前年度から低下しているため、費用削減など改善に努めます。
②累積欠損金比率
　発生していません。
③流動比率
　100%以上を維持しており、良好です。
④企業債残高対給水収益比率
　類似団体平均値を下回っていますが、今後事業規模拡大に伴い留保資金が不足することから当該指標130％以下の範囲内で、企業債の借入を予定しています。
⑤料金回収率
　100%以上を維持しており、水道料金水準は適切です。
⑥給水原価
　類似団体平均値を上回っており、費用削減などの改善に努めます。
⑦施設利用率
　高い方が効率的であるといえますが、今後も人口増加が見込まれ配水量も微増していくと予想されるため、現状においては、施設能力に余力がある方が望ましいと分析しています。
⑧有収率
　類似団体平均値より上回っており、今後も各種漏水防止対策を効果的に実施していきます。</t>
    <rPh sb="1" eb="3">
      <t>ケイジョウ</t>
    </rPh>
    <rPh sb="3" eb="5">
      <t>シュウシ</t>
    </rPh>
    <rPh sb="5" eb="7">
      <t>ヒリツ</t>
    </rPh>
    <rPh sb="26" eb="28">
      <t>ルイジ</t>
    </rPh>
    <rPh sb="28" eb="30">
      <t>ダンタイ</t>
    </rPh>
    <rPh sb="32" eb="33">
      <t>チ</t>
    </rPh>
    <rPh sb="69" eb="70">
      <t>ツト</t>
    </rPh>
    <rPh sb="76" eb="80">
      <t>ルイセキケッソン</t>
    </rPh>
    <rPh sb="80" eb="81">
      <t>キン</t>
    </rPh>
    <rPh sb="81" eb="83">
      <t>ヒリツ</t>
    </rPh>
    <rPh sb="85" eb="87">
      <t>ハッセイ</t>
    </rPh>
    <rPh sb="96" eb="98">
      <t>リュウドウ</t>
    </rPh>
    <rPh sb="98" eb="100">
      <t>ヒリツ</t>
    </rPh>
    <rPh sb="106" eb="108">
      <t>イジョウ</t>
    </rPh>
    <rPh sb="109" eb="111">
      <t>イジ</t>
    </rPh>
    <rPh sb="116" eb="118">
      <t>リョウコウ</t>
    </rPh>
    <rPh sb="123" eb="125">
      <t>キギョウ</t>
    </rPh>
    <rPh sb="125" eb="126">
      <t>サイ</t>
    </rPh>
    <rPh sb="126" eb="128">
      <t>ザンダカ</t>
    </rPh>
    <rPh sb="128" eb="129">
      <t>タイ</t>
    </rPh>
    <rPh sb="129" eb="131">
      <t>キュウスイ</t>
    </rPh>
    <rPh sb="131" eb="133">
      <t>シュウエキ</t>
    </rPh>
    <rPh sb="133" eb="135">
      <t>ヒリツ</t>
    </rPh>
    <rPh sb="156" eb="158">
      <t>ジギョウ</t>
    </rPh>
    <rPh sb="158" eb="160">
      <t>キボ</t>
    </rPh>
    <rPh sb="160" eb="162">
      <t>カクダイ</t>
    </rPh>
    <rPh sb="163" eb="164">
      <t>トモナ</t>
    </rPh>
    <rPh sb="165" eb="167">
      <t>リュウホ</t>
    </rPh>
    <rPh sb="167" eb="169">
      <t>シキン</t>
    </rPh>
    <rPh sb="170" eb="172">
      <t>フソク</t>
    </rPh>
    <rPh sb="178" eb="180">
      <t>トウガイ</t>
    </rPh>
    <rPh sb="180" eb="182">
      <t>シヒョウ</t>
    </rPh>
    <rPh sb="186" eb="188">
      <t>イカ</t>
    </rPh>
    <rPh sb="189" eb="191">
      <t>ハンイ</t>
    </rPh>
    <rPh sb="191" eb="192">
      <t>ナイ</t>
    </rPh>
    <rPh sb="194" eb="196">
      <t>キギョウ</t>
    </rPh>
    <rPh sb="196" eb="197">
      <t>サイ</t>
    </rPh>
    <rPh sb="198" eb="200">
      <t>カリイレ</t>
    </rPh>
    <rPh sb="201" eb="203">
      <t>ヨテイ</t>
    </rPh>
    <rPh sb="211" eb="213">
      <t>リョウキン</t>
    </rPh>
    <rPh sb="213" eb="215">
      <t>カイシュウ</t>
    </rPh>
    <rPh sb="215" eb="216">
      <t>リツ</t>
    </rPh>
    <rPh sb="222" eb="224">
      <t>イジョウ</t>
    </rPh>
    <rPh sb="225" eb="227">
      <t>イジ</t>
    </rPh>
    <rPh sb="232" eb="234">
      <t>スイドウ</t>
    </rPh>
    <rPh sb="234" eb="236">
      <t>リョウキン</t>
    </rPh>
    <rPh sb="236" eb="238">
      <t>スイジュン</t>
    </rPh>
    <rPh sb="239" eb="241">
      <t>テキセツ</t>
    </rPh>
    <rPh sb="246" eb="248">
      <t>キュウスイ</t>
    </rPh>
    <rPh sb="248" eb="250">
      <t>ゲンカ</t>
    </rPh>
    <rPh sb="252" eb="256">
      <t>ルイジダンタイ</t>
    </rPh>
    <rPh sb="256" eb="259">
      <t>ヘイキンチ</t>
    </rPh>
    <rPh sb="260" eb="262">
      <t>ウワマワ</t>
    </rPh>
    <rPh sb="267" eb="269">
      <t>ヒヨウ</t>
    </rPh>
    <rPh sb="269" eb="271">
      <t>サクゲン</t>
    </rPh>
    <rPh sb="274" eb="276">
      <t>カイゼン</t>
    </rPh>
    <rPh sb="277" eb="278">
      <t>ツト</t>
    </rPh>
    <rPh sb="284" eb="286">
      <t>シセツ</t>
    </rPh>
    <rPh sb="286" eb="288">
      <t>リヨウ</t>
    </rPh>
    <rPh sb="288" eb="289">
      <t>リツ</t>
    </rPh>
    <rPh sb="291" eb="292">
      <t>タカ</t>
    </rPh>
    <rPh sb="293" eb="294">
      <t>ホウ</t>
    </rPh>
    <rPh sb="295" eb="298">
      <t>コウリツテキ</t>
    </rPh>
    <rPh sb="308" eb="310">
      <t>コンゴ</t>
    </rPh>
    <rPh sb="311" eb="313">
      <t>ジンコウ</t>
    </rPh>
    <rPh sb="313" eb="315">
      <t>ゾウカ</t>
    </rPh>
    <rPh sb="316" eb="318">
      <t>ミコ</t>
    </rPh>
    <rPh sb="320" eb="322">
      <t>ハイスイ</t>
    </rPh>
    <rPh sb="322" eb="323">
      <t>リョウ</t>
    </rPh>
    <rPh sb="324" eb="326">
      <t>ビゾウ</t>
    </rPh>
    <rPh sb="331" eb="333">
      <t>ヨソウ</t>
    </rPh>
    <rPh sb="339" eb="341">
      <t>ゲンジョウ</t>
    </rPh>
    <rPh sb="347" eb="349">
      <t>シセツ</t>
    </rPh>
    <rPh sb="349" eb="351">
      <t>ノウリョク</t>
    </rPh>
    <rPh sb="352" eb="354">
      <t>ヨリョク</t>
    </rPh>
    <rPh sb="357" eb="358">
      <t>ホウ</t>
    </rPh>
    <rPh sb="359" eb="360">
      <t>ノゾ</t>
    </rPh>
    <rPh sb="364" eb="366">
      <t>ブンセキ</t>
    </rPh>
    <rPh sb="374" eb="377">
      <t>ユウシュウリツ</t>
    </rPh>
    <rPh sb="379" eb="381">
      <t>ルイジ</t>
    </rPh>
    <rPh sb="381" eb="386">
      <t>ダンタイヘイキンチ</t>
    </rPh>
    <rPh sb="388" eb="390">
      <t>ウワマワ</t>
    </rPh>
    <rPh sb="395" eb="397">
      <t>コンゴ</t>
    </rPh>
    <rPh sb="398" eb="400">
      <t>カクシュ</t>
    </rPh>
    <rPh sb="400" eb="402">
      <t>ロウスイ</t>
    </rPh>
    <rPh sb="402" eb="404">
      <t>ボウシ</t>
    </rPh>
    <rPh sb="404" eb="406">
      <t>タイサク</t>
    </rPh>
    <rPh sb="407" eb="410">
      <t>コウカテキ</t>
    </rPh>
    <phoneticPr fontId="4"/>
  </si>
  <si>
    <t>　当企業団の経営については、一定の健全化を確保できていると判断しています。
　今後は、施設更新費用が増加することから、将来は厳しい経営環境になることが予測されます。
　以上のことから、経費の削減に努めつつ、計画的な施設更新を行い、安定した水道事業の経営を図ります。</t>
    <rPh sb="1" eb="2">
      <t>トウ</t>
    </rPh>
    <rPh sb="2" eb="4">
      <t>キギョウ</t>
    </rPh>
    <rPh sb="4" eb="5">
      <t>ダン</t>
    </rPh>
    <rPh sb="6" eb="8">
      <t>ケイエイ</t>
    </rPh>
    <rPh sb="14" eb="16">
      <t>イッテイ</t>
    </rPh>
    <rPh sb="17" eb="20">
      <t>ケンゼンカ</t>
    </rPh>
    <rPh sb="21" eb="23">
      <t>カクホ</t>
    </rPh>
    <rPh sb="29" eb="31">
      <t>ハンダン</t>
    </rPh>
    <rPh sb="39" eb="41">
      <t>コンゴ</t>
    </rPh>
    <rPh sb="43" eb="45">
      <t>シセツ</t>
    </rPh>
    <rPh sb="45" eb="47">
      <t>コウシン</t>
    </rPh>
    <rPh sb="47" eb="49">
      <t>ヒヨウ</t>
    </rPh>
    <rPh sb="50" eb="52">
      <t>ゾウカ</t>
    </rPh>
    <rPh sb="59" eb="61">
      <t>ショウライ</t>
    </rPh>
    <rPh sb="62" eb="63">
      <t>キビ</t>
    </rPh>
    <rPh sb="65" eb="67">
      <t>ケイエイ</t>
    </rPh>
    <rPh sb="67" eb="69">
      <t>カンキョウ</t>
    </rPh>
    <rPh sb="75" eb="77">
      <t>ヨソク</t>
    </rPh>
    <rPh sb="84" eb="86">
      <t>イジョウ</t>
    </rPh>
    <rPh sb="92" eb="94">
      <t>ケイヒ</t>
    </rPh>
    <rPh sb="95" eb="97">
      <t>サクゲン</t>
    </rPh>
    <rPh sb="98" eb="99">
      <t>ツト</t>
    </rPh>
    <rPh sb="103" eb="106">
      <t>ケイカクテキ</t>
    </rPh>
    <rPh sb="107" eb="111">
      <t>シセツコウシン</t>
    </rPh>
    <rPh sb="112" eb="113">
      <t>オコナ</t>
    </rPh>
    <rPh sb="115" eb="117">
      <t>アンテイ</t>
    </rPh>
    <rPh sb="119" eb="121">
      <t>スイドウ</t>
    </rPh>
    <rPh sb="121" eb="123">
      <t>ジギョウ</t>
    </rPh>
    <rPh sb="124" eb="126">
      <t>ケイエイ</t>
    </rPh>
    <rPh sb="127" eb="12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</si>
</sst>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c:v>
                </c:pt>
                <c:pt idx="1">
                  <c:v>0.65</c:v>
                </c:pt>
                <c:pt idx="2">
                  <c:v>1.47</c:v>
                </c:pt>
                <c:pt idx="3">
                  <c:v>0.71</c:v>
                </c:pt>
                <c:pt idx="4">
                  <c:v>0.37</c:v>
                </c:pt>
              </c:numCache>
            </c:numRef>
          </c:val>
          <c:extLst>
            <c:ext xmlns:c16="http://schemas.microsoft.com/office/drawing/2014/chart" uri="{C3380CC4-5D6E-409C-BE32-E72D297353CC}">
              <c16:uniqueId val="{00000000-80F6-446E-9D94-BC0DEE1653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80F6-446E-9D94-BC0DEE1653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82.02</c:v>
                </c:pt>
                <c:pt idx="1">
                  <c:v>83.29</c:v>
                </c:pt>
                <c:pt idx="2">
                  <c:v>88.54</c:v>
                </c:pt>
                <c:pt idx="3">
                  <c:v>88.13</c:v>
                </c:pt>
                <c:pt idx="4">
                  <c:v>87.33</c:v>
                </c:pt>
              </c:numCache>
            </c:numRef>
          </c:val>
          <c:extLst>
            <c:ext xmlns:c16="http://schemas.microsoft.com/office/drawing/2014/chart" uri="{C3380CC4-5D6E-409C-BE32-E72D297353CC}">
              <c16:uniqueId val="{00000000-012F-4DBB-B798-004347514F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012F-4DBB-B798-004347514F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95.71</c:v>
                </c:pt>
                <c:pt idx="1">
                  <c:v>94.95</c:v>
                </c:pt>
                <c:pt idx="2">
                  <c:v>95.1</c:v>
                </c:pt>
                <c:pt idx="3">
                  <c:v>95.2</c:v>
                </c:pt>
                <c:pt idx="4">
                  <c:v>94.91</c:v>
                </c:pt>
              </c:numCache>
            </c:numRef>
          </c:val>
          <c:extLst>
            <c:ext xmlns:c16="http://schemas.microsoft.com/office/drawing/2014/chart" uri="{C3380CC4-5D6E-409C-BE32-E72D297353CC}">
              <c16:uniqueId val="{00000000-4D54-4283-B527-127EDA4238B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4D54-4283-B527-127EDA4238B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109.68</c:v>
                </c:pt>
                <c:pt idx="1">
                  <c:v>111.33</c:v>
                </c:pt>
                <c:pt idx="2">
                  <c:v>113.91</c:v>
                </c:pt>
                <c:pt idx="3">
                  <c:v>110</c:v>
                </c:pt>
                <c:pt idx="4">
                  <c:v>109.26</c:v>
                </c:pt>
              </c:numCache>
            </c:numRef>
          </c:val>
          <c:extLst>
            <c:ext xmlns:c16="http://schemas.microsoft.com/office/drawing/2014/chart" uri="{C3380CC4-5D6E-409C-BE32-E72D297353CC}">
              <c16:uniqueId val="{00000000-BF41-4A54-9A08-0AFCAE382A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BF41-4A54-9A08-0AFCAE382A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48.16</c:v>
                </c:pt>
                <c:pt idx="1">
                  <c:v>48.89</c:v>
                </c:pt>
                <c:pt idx="2">
                  <c:v>49.5</c:v>
                </c:pt>
                <c:pt idx="3">
                  <c:v>50.13</c:v>
                </c:pt>
                <c:pt idx="4">
                  <c:v>50.24</c:v>
                </c:pt>
              </c:numCache>
            </c:numRef>
          </c:val>
          <c:extLst>
            <c:ext xmlns:c16="http://schemas.microsoft.com/office/drawing/2014/chart" uri="{C3380CC4-5D6E-409C-BE32-E72D297353CC}">
              <c16:uniqueId val="{00000000-7023-490B-BA9E-CF8BE15B8A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7023-490B-BA9E-CF8BE15B8A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1.78</c:v>
                </c:pt>
                <c:pt idx="1">
                  <c:v>0.04</c:v>
                </c:pt>
                <c:pt idx="2">
                  <c:v>4.79</c:v>
                </c:pt>
                <c:pt idx="3">
                  <c:v>5.14</c:v>
                </c:pt>
                <c:pt idx="4">
                  <c:v>4.93</c:v>
                </c:pt>
              </c:numCache>
            </c:numRef>
          </c:val>
          <c:extLst>
            <c:ext xmlns:c16="http://schemas.microsoft.com/office/drawing/2014/chart" uri="{C3380CC4-5D6E-409C-BE32-E72D297353CC}">
              <c16:uniqueId val="{00000000-538D-4A90-B3B4-4C9DEC8285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38D-4A90-B3B4-4C9DEC8285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AF-4CC4-AE29-D96E43ACA9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93AF-4CC4-AE29-D96E43ACA9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651.73</c:v>
                </c:pt>
                <c:pt idx="1">
                  <c:v>809.09</c:v>
                </c:pt>
                <c:pt idx="2">
                  <c:v>777.95</c:v>
                </c:pt>
                <c:pt idx="3">
                  <c:v>655.44</c:v>
                </c:pt>
                <c:pt idx="4">
                  <c:v>735.45</c:v>
                </c:pt>
              </c:numCache>
            </c:numRef>
          </c:val>
          <c:extLst>
            <c:ext xmlns:c16="http://schemas.microsoft.com/office/drawing/2014/chart" uri="{C3380CC4-5D6E-409C-BE32-E72D297353CC}">
              <c16:uniqueId val="{00000000-EB1C-4DDA-868E-B36F175936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EB1C-4DDA-868E-B36F175936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113.24</c:v>
                </c:pt>
                <c:pt idx="1">
                  <c:v>104.43</c:v>
                </c:pt>
                <c:pt idx="2">
                  <c:v>95.36</c:v>
                </c:pt>
                <c:pt idx="3">
                  <c:v>87.57</c:v>
                </c:pt>
                <c:pt idx="4">
                  <c:v>80.02</c:v>
                </c:pt>
              </c:numCache>
            </c:numRef>
          </c:val>
          <c:extLst>
            <c:ext xmlns:c16="http://schemas.microsoft.com/office/drawing/2014/chart" uri="{C3380CC4-5D6E-409C-BE32-E72D297353CC}">
              <c16:uniqueId val="{00000000-BD49-4905-84FC-F2B7AA1618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BD49-4905-84FC-F2B7AA1618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108.8</c:v>
                </c:pt>
                <c:pt idx="1">
                  <c:v>110.75</c:v>
                </c:pt>
                <c:pt idx="2">
                  <c:v>111.19</c:v>
                </c:pt>
                <c:pt idx="3">
                  <c:v>107.73</c:v>
                </c:pt>
                <c:pt idx="4">
                  <c:v>106.93</c:v>
                </c:pt>
              </c:numCache>
            </c:numRef>
          </c:val>
          <c:extLst>
            <c:ext xmlns:c16="http://schemas.microsoft.com/office/drawing/2014/chart" uri="{C3380CC4-5D6E-409C-BE32-E72D297353CC}">
              <c16:uniqueId val="{00000000-570F-4A63-8DC4-22463EC554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70F-4A63-8DC4-22463EC554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182.55</c:v>
                </c:pt>
                <c:pt idx="1">
                  <c:v>179.09</c:v>
                </c:pt>
                <c:pt idx="2">
                  <c:v>178.03</c:v>
                </c:pt>
                <c:pt idx="3">
                  <c:v>183.17</c:v>
                </c:pt>
                <c:pt idx="4">
                  <c:v>183.92</c:v>
                </c:pt>
              </c:numCache>
            </c:numRef>
          </c:val>
          <c:extLst>
            <c:ext xmlns:c16="http://schemas.microsoft.com/office/drawing/2014/chart" uri="{C3380CC4-5D6E-409C-BE32-E72D297353CC}">
              <c16:uniqueId val="{00000000-67A5-450D-9319-B3452700C9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67A5-450D-9319-B3452700C9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A34" zoomScale="70" zoomScaleNormal="70" zoomScaleSheetLayoutView="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南部水道企業団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82.38</v>
      </c>
      <c r="J10" s="53"/>
      <c r="K10" s="53"/>
      <c r="L10" s="53"/>
      <c r="M10" s="53"/>
      <c r="N10" s="53"/>
      <c r="O10" s="64"/>
      <c r="P10" s="54">
        <f>データ!$P$6</f>
        <v>100</v>
      </c>
      <c r="Q10" s="54"/>
      <c r="R10" s="54"/>
      <c r="S10" s="54"/>
      <c r="T10" s="54"/>
      <c r="U10" s="54"/>
      <c r="V10" s="54"/>
      <c r="W10" s="61">
        <f>データ!$Q$6</f>
        <v>3484</v>
      </c>
      <c r="X10" s="61"/>
      <c r="Y10" s="61"/>
      <c r="Z10" s="61"/>
      <c r="AA10" s="61"/>
      <c r="AB10" s="61"/>
      <c r="AC10" s="61"/>
      <c r="AD10" s="2"/>
      <c r="AE10" s="2"/>
      <c r="AF10" s="2"/>
      <c r="AG10" s="2"/>
      <c r="AH10" s="4"/>
      <c r="AI10" s="4"/>
      <c r="AJ10" s="4"/>
      <c r="AK10" s="4"/>
      <c r="AL10" s="61">
        <f>データ!$U$6</f>
        <v>71386</v>
      </c>
      <c r="AM10" s="61"/>
      <c r="AN10" s="61"/>
      <c r="AO10" s="61"/>
      <c r="AP10" s="61"/>
      <c r="AQ10" s="61"/>
      <c r="AR10" s="61"/>
      <c r="AS10" s="61"/>
      <c r="AT10" s="52">
        <f>データ!$V$6</f>
        <v>37.72</v>
      </c>
      <c r="AU10" s="53"/>
      <c r="AV10" s="53"/>
      <c r="AW10" s="53"/>
      <c r="AX10" s="53"/>
      <c r="AY10" s="53"/>
      <c r="AZ10" s="53"/>
      <c r="BA10" s="53"/>
      <c r="BB10" s="54">
        <f>データ!$W$6</f>
        <v>1892.52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2.7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qhNEG4gGRw8lpo94jmFRj6EiBH5XgNa94wdG7X1YBhyCUmW9j7zrrv6oOIN0qFu1FVzItlG4YrhVFXL/VNpYA==" saltValue="EW6N12rxPqicA9YYEAPY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478016</v>
      </c>
      <c r="D6" s="34">
        <f t="shared" si="3"/>
        <v>46</v>
      </c>
      <c r="E6" s="34">
        <f t="shared" si="3"/>
        <v>1</v>
      </c>
      <c r="F6" s="34">
        <f t="shared" si="3"/>
        <v>0</v>
      </c>
      <c r="G6" s="34">
        <f t="shared" si="3"/>
        <v>1</v>
      </c>
      <c r="H6" s="34" t="str">
        <f t="shared" si="3"/>
        <v>沖縄県　南部水道企業団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82.38</v>
      </c>
      <c r="P6" s="35">
        <f t="shared" si="3"/>
        <v>100</v>
      </c>
      <c r="Q6" s="35">
        <f t="shared" si="3"/>
        <v>3484</v>
      </c>
      <c r="R6" s="35" t="str">
        <f t="shared" si="3"/>
        <v>-</v>
      </c>
      <c r="S6" s="35" t="str">
        <f t="shared" si="3"/>
        <v>-</v>
      </c>
      <c r="T6" s="35" t="str">
        <f t="shared" si="3"/>
        <v>-</v>
      </c>
      <c r="U6" s="35">
        <f t="shared" si="3"/>
        <v>71386</v>
      </c>
      <c r="V6" s="35">
        <f t="shared" si="3"/>
        <v>37.72</v>
      </c>
      <c r="W6" s="35">
        <f t="shared" si="3"/>
        <v>1892.52</v>
      </c>
      <c r="X6" s="36">
        <f>IF(X7="",NA(),X7)</f>
        <v>109.68</v>
      </c>
      <c r="Y6" s="36">
        <f t="shared" ref="Y6:AG6" si="4">IF(Y7="",NA(),Y7)</f>
        <v>111.33</v>
      </c>
      <c r="Z6" s="36">
        <f t="shared" si="4"/>
        <v>113.91</v>
      </c>
      <c r="AA6" s="36">
        <f t="shared" si="4"/>
        <v>110</v>
      </c>
      <c r="AB6" s="36">
        <f t="shared" si="4"/>
        <v>109.26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651.73</v>
      </c>
      <c r="AU6" s="36">
        <f t="shared" ref="AU6:BC6" si="6">IF(AU7="",NA(),AU7)</f>
        <v>809.09</v>
      </c>
      <c r="AV6" s="36">
        <f t="shared" si="6"/>
        <v>777.95</v>
      </c>
      <c r="AW6" s="36">
        <f t="shared" si="6"/>
        <v>655.44</v>
      </c>
      <c r="AX6" s="36">
        <f t="shared" si="6"/>
        <v>735.45</v>
      </c>
      <c r="AY6" s="36">
        <f t="shared" si="6"/>
        <v>346.59</v>
      </c>
      <c r="AZ6" s="36">
        <f t="shared" si="6"/>
        <v>357.82</v>
      </c>
      <c r="BA6" s="36">
        <f t="shared" si="6"/>
        <v>355.5</v>
      </c>
      <c r="BB6" s="36">
        <f t="shared" si="6"/>
        <v>349.83</v>
      </c>
      <c r="BC6" s="36">
        <f t="shared" si="6"/>
        <v>360.86</v>
      </c>
      <c r="BD6" s="35" t="str">
        <f>IF(BD7="","",IF(BD7="-","【-】","【"&amp;SUBSTITUTE(TEXT(BD7,"#,##0.00"),"-","△")&amp;"】"))</f>
        <v>【264.97】</v>
      </c>
      <c r="BE6" s="36">
        <f>IF(BE7="",NA(),BE7)</f>
        <v>113.24</v>
      </c>
      <c r="BF6" s="36">
        <f t="shared" ref="BF6:BN6" si="7">IF(BF7="",NA(),BF7)</f>
        <v>104.43</v>
      </c>
      <c r="BG6" s="36">
        <f t="shared" si="7"/>
        <v>95.36</v>
      </c>
      <c r="BH6" s="36">
        <f t="shared" si="7"/>
        <v>87.57</v>
      </c>
      <c r="BI6" s="36">
        <f t="shared" si="7"/>
        <v>80.02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108.8</v>
      </c>
      <c r="BQ6" s="36">
        <f t="shared" ref="BQ6:BY6" si="8">IF(BQ7="",NA(),BQ7)</f>
        <v>110.75</v>
      </c>
      <c r="BR6" s="36">
        <f t="shared" si="8"/>
        <v>111.19</v>
      </c>
      <c r="BS6" s="36">
        <f t="shared" si="8"/>
        <v>107.73</v>
      </c>
      <c r="BT6" s="36">
        <f t="shared" si="8"/>
        <v>106.93</v>
      </c>
      <c r="BU6" s="36">
        <f t="shared" si="8"/>
        <v>105.71</v>
      </c>
      <c r="BV6" s="36">
        <f t="shared" si="8"/>
        <v>106.01</v>
      </c>
      <c r="BW6" s="36">
        <f t="shared" si="8"/>
        <v>104.57</v>
      </c>
      <c r="BX6" s="36">
        <f t="shared" si="8"/>
        <v>103.54</v>
      </c>
      <c r="BY6" s="36">
        <f t="shared" si="8"/>
        <v>103.32</v>
      </c>
      <c r="BZ6" s="35" t="str">
        <f>IF(BZ7="","",IF(BZ7="-","【-】","【"&amp;SUBSTITUTE(TEXT(BZ7,"#,##0.00"),"-","△")&amp;"】"))</f>
        <v>【103.24】</v>
      </c>
      <c r="CA6" s="36">
        <f>IF(CA7="",NA(),CA7)</f>
        <v>182.55</v>
      </c>
      <c r="CB6" s="36">
        <f t="shared" ref="CB6:CJ6" si="9">IF(CB7="",NA(),CB7)</f>
        <v>179.09</v>
      </c>
      <c r="CC6" s="36">
        <f t="shared" si="9"/>
        <v>178.03</v>
      </c>
      <c r="CD6" s="36">
        <f t="shared" si="9"/>
        <v>183.17</v>
      </c>
      <c r="CE6" s="36">
        <f t="shared" si="9"/>
        <v>183.92</v>
      </c>
      <c r="CF6" s="36">
        <f t="shared" si="9"/>
        <v>162.15</v>
      </c>
      <c r="CG6" s="36">
        <f t="shared" si="9"/>
        <v>162.24</v>
      </c>
      <c r="CH6" s="36">
        <f t="shared" si="9"/>
        <v>165.47</v>
      </c>
      <c r="CI6" s="36">
        <f t="shared" si="9"/>
        <v>167.46</v>
      </c>
      <c r="CJ6" s="36">
        <f t="shared" si="9"/>
        <v>168.56</v>
      </c>
      <c r="CK6" s="35" t="str">
        <f>IF(CK7="","",IF(CK7="-","【-】","【"&amp;SUBSTITUTE(TEXT(CK7,"#,##0.00"),"-","△")&amp;"】"))</f>
        <v>【168.38】</v>
      </c>
      <c r="CL6" s="36">
        <f>IF(CL7="",NA(),CL7)</f>
        <v>82.02</v>
      </c>
      <c r="CM6" s="36">
        <f t="shared" ref="CM6:CU6" si="10">IF(CM7="",NA(),CM7)</f>
        <v>83.29</v>
      </c>
      <c r="CN6" s="36">
        <f t="shared" si="10"/>
        <v>88.54</v>
      </c>
      <c r="CO6" s="36">
        <f t="shared" si="10"/>
        <v>88.13</v>
      </c>
      <c r="CP6" s="36">
        <f t="shared" si="10"/>
        <v>87.33</v>
      </c>
      <c r="CQ6" s="36">
        <f t="shared" si="10"/>
        <v>59.34</v>
      </c>
      <c r="CR6" s="36">
        <f t="shared" si="10"/>
        <v>59.11</v>
      </c>
      <c r="CS6" s="36">
        <f t="shared" si="10"/>
        <v>59.74</v>
      </c>
      <c r="CT6" s="36">
        <f t="shared" si="10"/>
        <v>59.46</v>
      </c>
      <c r="CU6" s="36">
        <f t="shared" si="10"/>
        <v>59.51</v>
      </c>
      <c r="CV6" s="35" t="str">
        <f>IF(CV7="","",IF(CV7="-","【-】","【"&amp;SUBSTITUTE(TEXT(CV7,"#,##0.00"),"-","△")&amp;"】"))</f>
        <v>【60.00】</v>
      </c>
      <c r="CW6" s="36">
        <f>IF(CW7="",NA(),CW7)</f>
        <v>95.71</v>
      </c>
      <c r="CX6" s="36">
        <f t="shared" ref="CX6:DF6" si="11">IF(CX7="",NA(),CX7)</f>
        <v>94.95</v>
      </c>
      <c r="CY6" s="36">
        <f t="shared" si="11"/>
        <v>95.1</v>
      </c>
      <c r="CZ6" s="36">
        <f t="shared" si="11"/>
        <v>95.2</v>
      </c>
      <c r="DA6" s="36">
        <f t="shared" si="11"/>
        <v>94.91</v>
      </c>
      <c r="DB6" s="36">
        <f t="shared" si="11"/>
        <v>87.74</v>
      </c>
      <c r="DC6" s="36">
        <f t="shared" si="11"/>
        <v>87.91</v>
      </c>
      <c r="DD6" s="36">
        <f t="shared" si="11"/>
        <v>87.28</v>
      </c>
      <c r="DE6" s="36">
        <f t="shared" si="11"/>
        <v>87.41</v>
      </c>
      <c r="DF6" s="36">
        <f t="shared" si="11"/>
        <v>87.08</v>
      </c>
      <c r="DG6" s="35" t="str">
        <f>IF(DG7="","",IF(DG7="-","【-】","【"&amp;SUBSTITUTE(TEXT(DG7,"#,##0.00"),"-","△")&amp;"】"))</f>
        <v>【89.80】</v>
      </c>
      <c r="DH6" s="36">
        <f>IF(DH7="",NA(),DH7)</f>
        <v>48.16</v>
      </c>
      <c r="DI6" s="36">
        <f t="shared" ref="DI6:DQ6" si="12">IF(DI7="",NA(),DI7)</f>
        <v>48.89</v>
      </c>
      <c r="DJ6" s="36">
        <f t="shared" si="12"/>
        <v>49.5</v>
      </c>
      <c r="DK6" s="36">
        <f t="shared" si="12"/>
        <v>50.13</v>
      </c>
      <c r="DL6" s="36">
        <f t="shared" si="12"/>
        <v>50.24</v>
      </c>
      <c r="DM6" s="36">
        <f t="shared" si="12"/>
        <v>46.27</v>
      </c>
      <c r="DN6" s="36">
        <f t="shared" si="12"/>
        <v>46.88</v>
      </c>
      <c r="DO6" s="36">
        <f t="shared" si="12"/>
        <v>46.94</v>
      </c>
      <c r="DP6" s="36">
        <f t="shared" si="12"/>
        <v>47.62</v>
      </c>
      <c r="DQ6" s="36">
        <f t="shared" si="12"/>
        <v>48.55</v>
      </c>
      <c r="DR6" s="35" t="str">
        <f>IF(DR7="","",IF(DR7="-","【-】","【"&amp;SUBSTITUTE(TEXT(DR7,"#,##0.00"),"-","△")&amp;"】"))</f>
        <v>【49.59】</v>
      </c>
      <c r="DS6" s="36">
        <f>IF(DS7="",NA(),DS7)</f>
        <v>1.78</v>
      </c>
      <c r="DT6" s="36">
        <f t="shared" ref="DT6:EB6" si="13">IF(DT7="",NA(),DT7)</f>
        <v>0.04</v>
      </c>
      <c r="DU6" s="36">
        <f t="shared" si="13"/>
        <v>4.79</v>
      </c>
      <c r="DV6" s="36">
        <f t="shared" si="13"/>
        <v>5.14</v>
      </c>
      <c r="DW6" s="36">
        <f t="shared" si="13"/>
        <v>4.93</v>
      </c>
      <c r="DX6" s="36">
        <f t="shared" si="13"/>
        <v>10.93</v>
      </c>
      <c r="DY6" s="36">
        <f t="shared" si="13"/>
        <v>13.39</v>
      </c>
      <c r="DZ6" s="36">
        <f t="shared" si="13"/>
        <v>14.48</v>
      </c>
      <c r="EA6" s="36">
        <f t="shared" si="13"/>
        <v>16.27</v>
      </c>
      <c r="EB6" s="36">
        <f t="shared" si="13"/>
        <v>17.11</v>
      </c>
      <c r="EC6" s="35" t="str">
        <f>IF(EC7="","",IF(EC7="-","【-】","【"&amp;SUBSTITUTE(TEXT(EC7,"#,##0.00"),"-","△")&amp;"】"))</f>
        <v>【19.44】</v>
      </c>
      <c r="ED6" s="36">
        <f>IF(ED7="",NA(),ED7)</f>
        <v>0.5</v>
      </c>
      <c r="EE6" s="36">
        <f t="shared" ref="EE6:EM6" si="14">IF(EE7="",NA(),EE7)</f>
        <v>0.65</v>
      </c>
      <c r="EF6" s="36">
        <f t="shared" si="14"/>
        <v>1.47</v>
      </c>
      <c r="EG6" s="36">
        <f t="shared" si="14"/>
        <v>0.71</v>
      </c>
      <c r="EH6" s="36">
        <f t="shared" si="14"/>
        <v>0.37</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478016</v>
      </c>
      <c r="D7" s="38">
        <v>46</v>
      </c>
      <c r="E7" s="38">
        <v>1</v>
      </c>
      <c r="F7" s="38">
        <v>0</v>
      </c>
      <c r="G7" s="38">
        <v>1</v>
      </c>
      <c r="H7" s="38" t="s">
        <v>93</v>
      </c>
      <c r="I7" s="38" t="s">
        <v>94</v>
      </c>
      <c r="J7" s="38" t="s">
        <v>95</v>
      </c>
      <c r="K7" s="38" t="s">
        <v>96</v>
      </c>
      <c r="L7" s="38" t="s">
        <v>97</v>
      </c>
      <c r="M7" s="38" t="s">
        <v>98</v>
      </c>
      <c r="N7" s="39" t="s">
        <v>99</v>
      </c>
      <c r="O7" s="39">
        <v>82.38</v>
      </c>
      <c r="P7" s="39">
        <v>100</v>
      </c>
      <c r="Q7" s="39">
        <v>3484</v>
      </c>
      <c r="R7" s="39" t="s">
        <v>99</v>
      </c>
      <c r="S7" s="39" t="s">
        <v>99</v>
      </c>
      <c r="T7" s="39" t="s">
        <v>99</v>
      </c>
      <c r="U7" s="39">
        <v>71386</v>
      </c>
      <c r="V7" s="39">
        <v>37.72</v>
      </c>
      <c r="W7" s="39">
        <v>1892.52</v>
      </c>
      <c r="X7" s="39">
        <v>109.68</v>
      </c>
      <c r="Y7" s="39">
        <v>111.33</v>
      </c>
      <c r="Z7" s="39">
        <v>113.91</v>
      </c>
      <c r="AA7" s="39">
        <v>110</v>
      </c>
      <c r="AB7" s="39">
        <v>109.26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651.73</v>
      </c>
      <c r="AU7" s="39">
        <v>809.09</v>
      </c>
      <c r="AV7" s="39">
        <v>777.95</v>
      </c>
      <c r="AW7" s="39">
        <v>655.44</v>
      </c>
      <c r="AX7" s="39">
        <v>735.45</v>
      </c>
      <c r="AY7" s="39">
        <v>346.59</v>
      </c>
      <c r="AZ7" s="39">
        <v>357.82</v>
      </c>
      <c r="BA7" s="39">
        <v>355.5</v>
      </c>
      <c r="BB7" s="39">
        <v>349.83</v>
      </c>
      <c r="BC7" s="39">
        <v>360.86</v>
      </c>
      <c r="BD7" s="39">
        <v>264.97000000000003</v>
      </c>
      <c r="BE7" s="39">
        <v>113.24</v>
      </c>
      <c r="BF7" s="39">
        <v>104.43</v>
      </c>
      <c r="BG7" s="39">
        <v>95.36</v>
      </c>
      <c r="BH7" s="39">
        <v>87.57</v>
      </c>
      <c r="BI7" s="39">
        <v>80.02</v>
      </c>
      <c r="BJ7" s="39">
        <v>312.02999999999997</v>
      </c>
      <c r="BK7" s="39">
        <v>307.45999999999998</v>
      </c>
      <c r="BL7" s="39">
        <v>312.58</v>
      </c>
      <c r="BM7" s="39">
        <v>314.87</v>
      </c>
      <c r="BN7" s="39">
        <v>309.27999999999997</v>
      </c>
      <c r="BO7" s="39">
        <v>266.61</v>
      </c>
      <c r="BP7" s="39">
        <v>108.8</v>
      </c>
      <c r="BQ7" s="39">
        <v>110.75</v>
      </c>
      <c r="BR7" s="39">
        <v>111.19</v>
      </c>
      <c r="BS7" s="39">
        <v>107.73</v>
      </c>
      <c r="BT7" s="39">
        <v>106.93</v>
      </c>
      <c r="BU7" s="39">
        <v>105.71</v>
      </c>
      <c r="BV7" s="39">
        <v>106.01</v>
      </c>
      <c r="BW7" s="39">
        <v>104.57</v>
      </c>
      <c r="BX7" s="39">
        <v>103.54</v>
      </c>
      <c r="BY7" s="39">
        <v>103.32</v>
      </c>
      <c r="BZ7" s="39">
        <v>103.24</v>
      </c>
      <c r="CA7" s="39">
        <v>182.55</v>
      </c>
      <c r="CB7" s="39">
        <v>179.09</v>
      </c>
      <c r="CC7" s="39">
        <v>178.03</v>
      </c>
      <c r="CD7" s="39">
        <v>183.17</v>
      </c>
      <c r="CE7" s="39">
        <v>183.92</v>
      </c>
      <c r="CF7" s="39">
        <v>162.15</v>
      </c>
      <c r="CG7" s="39">
        <v>162.24</v>
      </c>
      <c r="CH7" s="39">
        <v>165.47</v>
      </c>
      <c r="CI7" s="39">
        <v>167.46</v>
      </c>
      <c r="CJ7" s="39">
        <v>168.56</v>
      </c>
      <c r="CK7" s="39">
        <v>168.38</v>
      </c>
      <c r="CL7" s="39">
        <v>82.02</v>
      </c>
      <c r="CM7" s="39">
        <v>83.29</v>
      </c>
      <c r="CN7" s="39">
        <v>88.54</v>
      </c>
      <c r="CO7" s="39">
        <v>88.13</v>
      </c>
      <c r="CP7" s="39">
        <v>87.33</v>
      </c>
      <c r="CQ7" s="39">
        <v>59.34</v>
      </c>
      <c r="CR7" s="39">
        <v>59.11</v>
      </c>
      <c r="CS7" s="39">
        <v>59.74</v>
      </c>
      <c r="CT7" s="39">
        <v>59.46</v>
      </c>
      <c r="CU7" s="39">
        <v>59.51</v>
      </c>
      <c r="CV7" s="39">
        <v>60</v>
      </c>
      <c r="CW7" s="39">
        <v>95.71</v>
      </c>
      <c r="CX7" s="39">
        <v>94.95</v>
      </c>
      <c r="CY7" s="39">
        <v>95.1</v>
      </c>
      <c r="CZ7" s="39">
        <v>95.2</v>
      </c>
      <c r="DA7" s="39">
        <v>94.91</v>
      </c>
      <c r="DB7" s="39">
        <v>87.74</v>
      </c>
      <c r="DC7" s="39">
        <v>87.91</v>
      </c>
      <c r="DD7" s="39">
        <v>87.28</v>
      </c>
      <c r="DE7" s="39">
        <v>87.41</v>
      </c>
      <c r="DF7" s="39">
        <v>87.08</v>
      </c>
      <c r="DG7" s="39">
        <v>89.8</v>
      </c>
      <c r="DH7" s="39">
        <v>48.16</v>
      </c>
      <c r="DI7" s="39">
        <v>48.89</v>
      </c>
      <c r="DJ7" s="39">
        <v>49.5</v>
      </c>
      <c r="DK7" s="39">
        <v>50.13</v>
      </c>
      <c r="DL7" s="39">
        <v>50.24</v>
      </c>
      <c r="DM7" s="39">
        <v>46.27</v>
      </c>
      <c r="DN7" s="39">
        <v>46.88</v>
      </c>
      <c r="DO7" s="39">
        <v>46.94</v>
      </c>
      <c r="DP7" s="39">
        <v>47.62</v>
      </c>
      <c r="DQ7" s="39">
        <v>48.55</v>
      </c>
      <c r="DR7" s="39">
        <v>49.59</v>
      </c>
      <c r="DS7" s="39">
        <v>1.78</v>
      </c>
      <c r="DT7" s="39">
        <v>0.04</v>
      </c>
      <c r="DU7" s="39">
        <v>4.79</v>
      </c>
      <c r="DV7" s="39">
        <v>5.14</v>
      </c>
      <c r="DW7" s="39">
        <v>4.93</v>
      </c>
      <c r="DX7" s="39">
        <v>10.93</v>
      </c>
      <c r="DY7" s="39">
        <v>13.39</v>
      </c>
      <c r="DZ7" s="39">
        <v>14.48</v>
      </c>
      <c r="EA7" s="39">
        <v>16.27</v>
      </c>
      <c r="EB7" s="39">
        <v>17.11</v>
      </c>
      <c r="EC7" s="39">
        <v>19.440000000000001</v>
      </c>
      <c r="ED7" s="39">
        <v>0.5</v>
      </c>
      <c r="EE7" s="39">
        <v>0.65</v>
      </c>
      <c r="EF7" s="39">
        <v>1.47</v>
      </c>
      <c r="EG7" s="39">
        <v>0.71</v>
      </c>
      <c r="EH7" s="39">
        <v>0.37</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2020-12-04T02:17:28Z</dcterms:created>
  <dcterms:modified xsi:type="dcterms:W3CDTF">2021-02-17T02:46:57Z</dcterms:modified>
  <cp:category/>
</cp:coreProperties>
</file>