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154.100\Share\水道課\03下水道\令和2年度\市町村課\経営比較分析表（元年度決算）\"/>
    </mc:Choice>
  </mc:AlternateContent>
  <xr:revisionPtr revIDLastSave="0" documentId="13_ncr:1_{BFD984BD-E1A3-4F89-8ADE-474FE7A1129F}" xr6:coauthVersionLast="36" xr6:coauthVersionMax="36" xr10:uidLastSave="{00000000-0000-0000-0000-000000000000}"/>
  <workbookProtection workbookAlgorithmName="SHA-512" workbookHashValue="t9k86/HtxjJKDGRLiDmVAVgEdls3VqJHqEPDP144FxvEfjTL8v4U7+Nxg/CoZ8OMfCOIJ31evzJVlRe/lmCXSg==" workbookSaltValue="IYQnuCXsxMzF1OliniVoBA==" workbookSpinCount="100000" lockStructure="1"/>
  <bookViews>
    <workbookView xWindow="0" yWindow="0" windowWidth="23040" windowHeight="82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AL8" i="4"/>
  <c r="P8" i="4"/>
  <c r="I8" i="4"/>
</calcChain>
</file>

<file path=xl/sharedStrings.xml><?xml version="1.0" encoding="utf-8"?>
<sst xmlns="http://schemas.openxmlformats.org/spreadsheetml/2006/main" count="238" uniqueCount="120">
  <si>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</si>
  <si>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</si>
  <si>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</si>
  <si>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</si>
  <si>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</si>
  <si>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</si>
  <si>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</si>
  <si>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</si>
  <si>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</si>
  <si>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</si>
  <si>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</si>
  <si>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</si>
  <si>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</si>
  <si>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</si>
  <si>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</si>
  <si>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</si>
  <si>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</si>
  <si>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</si>
  <si>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</si>
  <si>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</si>
  <si>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</si>
  <si>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</si>
  <si>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</si>
  <si>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</si>
  <si>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</si>
  <si>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</si>
  <si>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</si>
  <si>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</si>
  <si>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</si>
  <si>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</si>
  <si>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</si>
  <si>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</si>
  <si>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</si>
  <si>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</si>
  <si>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</si>
  <si>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</si>
  <si>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</si>
  <si>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</si>
  <si>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</si>
  <si>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</si>
  <si>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</si>
  <si>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</si>
  <si>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</si>
  <si>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</si>
  <si>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</si>
  <si>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</si>
  <si>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</si>
  <si>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</si>
  <si>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</si>
  <si>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</si>
  <si>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</si>
  <si>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</si>
  <si>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</si>
  <si>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</si>
  <si>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</si>
  <si>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</si>
  <si>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</si>
  <si>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</si>
  <si>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</si>
  <si>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</si>
  <si>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</si>
  <si>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</si>
  <si>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</si>
  <si>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</si>
  <si>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</si>
  <si>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</si>
  <si>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</si>
  <si>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</si>
  <si>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</si>
  <si>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</si>
  <si>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</si>
  <si>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</si>
  <si>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</si>
  <si>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</si>
  <si>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</si>
  <si>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</si>
  <si>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</si>
  <si>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</si>
  <si>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</si>
  <si>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</si>
  <si>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</si>
  <si>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</si>
  <si>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</si>
  <si>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</si>
  <si>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</si>
  <si>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</si>
  <si>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</si>
  <si>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</si>
  <si>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</si>
  <si>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</si>
  <si>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</si>
  <si>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</si>
  <si>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</si>
  <si>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</si>
  <si>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</si>
  <si>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</si>
  <si>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</si>
  <si>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</si>
  <si>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</si>
  <si>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</si>
  <si>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</si>
  <si>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</si>
  <si>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</si>
  <si>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</si>
  <si>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</si>
  <si>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</si>
  <si>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</si>
  <si>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</si>
  <si>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</si>
  <si>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</si>
  <si>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</si>
  <si>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</si>
  <si>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</si>
  <si>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</si>
  <si>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</si>
  <si>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</si>
  <si>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</si>
  <si>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平成23年度に料金改定があり、以降各年度の収支は黒字となっており健全な状態といえるが、今後の設備更新投資等の財源を確保するためには更なる費用の削減及び接続率の向上に取り組む必要がある。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事業は継続しており企業債元利償還金は、一般会計からの繰入金で賄っている。　　　　　　　　　　　⑤経費回避率　　　　　　　　　　　　　　　　　　　平成23年度に料金改定しているが十分な料金水準とはいえず経費回収率は平均値を下回っている。汚水処理費のうち資本費が大きい。今後も回収率の向上に努める必要がある。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令和元年度において42.94％と平均値を下回っており今後接続率を高め施設利用率の向上を図る必要がある。　　　　　　　　　　　　　　　　　　　　　　　　　　　　　　　　　　　　⑧水洗化率　　　　　　　　　　　　　　　　　　　　　　　　　　　　　　　接続数は微増であるが処理区域内人口の減少により横ばい状態となっている。平均値を大きく下回っており適正な水準の料金に結び付いていない。今後は水洗化率向上のための普及啓蒙活動を強化する必要がある。　　</t>
    <rPh sb="1" eb="4">
      <t>シュウエキテキ</t>
    </rPh>
    <rPh sb="4" eb="6">
      <t>シュウシ</t>
    </rPh>
    <rPh sb="6" eb="8">
      <t>ヒリツ</t>
    </rPh>
    <rPh sb="25" eb="27">
      <t>ヘイセイ</t>
    </rPh>
    <rPh sb="29" eb="31">
      <t>ネンド</t>
    </rPh>
    <rPh sb="32" eb="34">
      <t>リョウキン</t>
    </rPh>
    <rPh sb="34" eb="36">
      <t>カイテイ</t>
    </rPh>
    <rPh sb="40" eb="42">
      <t>イコウ</t>
    </rPh>
    <rPh sb="42" eb="45">
      <t>カクネンド</t>
    </rPh>
    <rPh sb="46" eb="48">
      <t>シュウシ</t>
    </rPh>
    <rPh sb="49" eb="51">
      <t>クロジ</t>
    </rPh>
    <rPh sb="57" eb="59">
      <t>ケンゼン</t>
    </rPh>
    <rPh sb="60" eb="62">
      <t>ジョウタイ</t>
    </rPh>
    <rPh sb="68" eb="70">
      <t>コンゴ</t>
    </rPh>
    <rPh sb="71" eb="73">
      <t>セツビ</t>
    </rPh>
    <rPh sb="73" eb="75">
      <t>コウシン</t>
    </rPh>
    <rPh sb="75" eb="77">
      <t>トウシ</t>
    </rPh>
    <rPh sb="77" eb="78">
      <t>トウ</t>
    </rPh>
    <rPh sb="79" eb="81">
      <t>ザイゲン</t>
    </rPh>
    <rPh sb="82" eb="84">
      <t>カクホ</t>
    </rPh>
    <rPh sb="90" eb="91">
      <t>サラ</t>
    </rPh>
    <rPh sb="93" eb="95">
      <t>ヒヨウ</t>
    </rPh>
    <rPh sb="96" eb="98">
      <t>サクゲン</t>
    </rPh>
    <rPh sb="98" eb="99">
      <t>オヨ</t>
    </rPh>
    <rPh sb="100" eb="102">
      <t>セツゾク</t>
    </rPh>
    <rPh sb="102" eb="103">
      <t>リツ</t>
    </rPh>
    <rPh sb="104" eb="106">
      <t>コウジョウ</t>
    </rPh>
    <rPh sb="107" eb="108">
      <t>ト</t>
    </rPh>
    <rPh sb="109" eb="110">
      <t>ク</t>
    </rPh>
    <rPh sb="111" eb="113">
      <t>ヒツヨウ</t>
    </rPh>
    <rPh sb="153" eb="155">
      <t>キギョウ</t>
    </rPh>
    <rPh sb="155" eb="156">
      <t>サイ</t>
    </rPh>
    <rPh sb="156" eb="158">
      <t>ザンダカ</t>
    </rPh>
    <rPh sb="158" eb="159">
      <t>タイ</t>
    </rPh>
    <rPh sb="159" eb="161">
      <t>ジギョウ</t>
    </rPh>
    <rPh sb="161" eb="163">
      <t>キボ</t>
    </rPh>
    <rPh sb="163" eb="165">
      <t>ヒリツ</t>
    </rPh>
    <rPh sb="177" eb="179">
      <t>ジギョウ</t>
    </rPh>
    <rPh sb="180" eb="182">
      <t>ケイゾク</t>
    </rPh>
    <rPh sb="186" eb="188">
      <t>キギョウ</t>
    </rPh>
    <rPh sb="188" eb="189">
      <t>サイ</t>
    </rPh>
    <rPh sb="189" eb="191">
      <t>ガンリ</t>
    </rPh>
    <rPh sb="191" eb="194">
      <t>ショウカンキン</t>
    </rPh>
    <rPh sb="196" eb="198">
      <t>イッパン</t>
    </rPh>
    <rPh sb="198" eb="200">
      <t>カイケイ</t>
    </rPh>
    <rPh sb="203" eb="205">
      <t>クリイレ</t>
    </rPh>
    <rPh sb="205" eb="206">
      <t>キン</t>
    </rPh>
    <rPh sb="207" eb="208">
      <t>マカナ</t>
    </rPh>
    <rPh sb="225" eb="227">
      <t>ケイヒ</t>
    </rPh>
    <rPh sb="227" eb="229">
      <t>カイヒ</t>
    </rPh>
    <rPh sb="229" eb="230">
      <t>リツ</t>
    </rPh>
    <rPh sb="249" eb="251">
      <t>ヘイセイ</t>
    </rPh>
    <rPh sb="253" eb="255">
      <t>ネンド</t>
    </rPh>
    <rPh sb="256" eb="258">
      <t>リョウキン</t>
    </rPh>
    <rPh sb="258" eb="260">
      <t>カイテイ</t>
    </rPh>
    <rPh sb="265" eb="267">
      <t>ジュウブン</t>
    </rPh>
    <rPh sb="268" eb="270">
      <t>リョウキン</t>
    </rPh>
    <rPh sb="270" eb="272">
      <t>スイジュン</t>
    </rPh>
    <rPh sb="277" eb="279">
      <t>ケイヒ</t>
    </rPh>
    <rPh sb="279" eb="281">
      <t>カイシュウ</t>
    </rPh>
    <rPh sb="281" eb="282">
      <t>リツ</t>
    </rPh>
    <rPh sb="283" eb="285">
      <t>ヘイキン</t>
    </rPh>
    <rPh sb="285" eb="286">
      <t>チ</t>
    </rPh>
    <rPh sb="287" eb="289">
      <t>シタマワ</t>
    </rPh>
    <rPh sb="294" eb="296">
      <t>オスイ</t>
    </rPh>
    <rPh sb="296" eb="298">
      <t>ショリ</t>
    </rPh>
    <rPh sb="298" eb="299">
      <t>ヒ</t>
    </rPh>
    <rPh sb="302" eb="304">
      <t>シホン</t>
    </rPh>
    <rPh sb="304" eb="305">
      <t>ヒ</t>
    </rPh>
    <rPh sb="306" eb="307">
      <t>オオ</t>
    </rPh>
    <rPh sb="310" eb="312">
      <t>コンゴ</t>
    </rPh>
    <rPh sb="313" eb="315">
      <t>カイシュウ</t>
    </rPh>
    <rPh sb="315" eb="316">
      <t>リツ</t>
    </rPh>
    <rPh sb="317" eb="319">
      <t>コウジョウ</t>
    </rPh>
    <rPh sb="320" eb="321">
      <t>ツト</t>
    </rPh>
    <rPh sb="323" eb="325">
      <t>ヒツヨウ</t>
    </rPh>
    <rPh sb="348" eb="350">
      <t>オスイ</t>
    </rPh>
    <rPh sb="350" eb="352">
      <t>ショリ</t>
    </rPh>
    <rPh sb="352" eb="354">
      <t>ゲンカ</t>
    </rPh>
    <rPh sb="371" eb="374">
      <t>ヘイキンチ</t>
    </rPh>
    <rPh sb="375" eb="377">
      <t>シタマワ</t>
    </rPh>
    <rPh sb="381" eb="382">
      <t>ユウ</t>
    </rPh>
    <rPh sb="382" eb="384">
      <t>シュスイ</t>
    </rPh>
    <rPh sb="384" eb="385">
      <t>リョウ</t>
    </rPh>
    <rPh sb="386" eb="388">
      <t>ゾウカ</t>
    </rPh>
    <rPh sb="391" eb="393">
      <t>ゲンカ</t>
    </rPh>
    <rPh sb="394" eb="396">
      <t>ゲンショウ</t>
    </rPh>
    <rPh sb="396" eb="398">
      <t>ケイコウ</t>
    </rPh>
    <rPh sb="402" eb="404">
      <t>コンゴ</t>
    </rPh>
    <rPh sb="406" eb="408">
      <t>フメイ</t>
    </rPh>
    <rPh sb="408" eb="409">
      <t>スイ</t>
    </rPh>
    <rPh sb="411" eb="413">
      <t>タイサク</t>
    </rPh>
    <rPh sb="414" eb="416">
      <t>ヒツヨウ</t>
    </rPh>
    <rPh sb="444" eb="446">
      <t>シセツ</t>
    </rPh>
    <rPh sb="446" eb="448">
      <t>リヨウ</t>
    </rPh>
    <rPh sb="448" eb="449">
      <t>リツ</t>
    </rPh>
    <rPh sb="475" eb="477">
      <t>レイワ</t>
    </rPh>
    <rPh sb="477" eb="479">
      <t>ガンネン</t>
    </rPh>
    <rPh sb="479" eb="480">
      <t>ド</t>
    </rPh>
    <rPh sb="491" eb="494">
      <t>ヘイキンチ</t>
    </rPh>
    <rPh sb="495" eb="497">
      <t>シタマワ</t>
    </rPh>
    <rPh sb="501" eb="503">
      <t>コンゴ</t>
    </rPh>
    <rPh sb="503" eb="505">
      <t>セツゾク</t>
    </rPh>
    <rPh sb="505" eb="506">
      <t>リツ</t>
    </rPh>
    <rPh sb="507" eb="508">
      <t>タカ</t>
    </rPh>
    <rPh sb="509" eb="511">
      <t>シセツ</t>
    </rPh>
    <rPh sb="511" eb="513">
      <t>リヨウ</t>
    </rPh>
    <rPh sb="513" eb="514">
      <t>リツ</t>
    </rPh>
    <rPh sb="515" eb="517">
      <t>コウジョウ</t>
    </rPh>
    <rPh sb="518" eb="519">
      <t>ハカ</t>
    </rPh>
    <rPh sb="520" eb="522">
      <t>ヒツヨウ</t>
    </rPh>
    <rPh sb="563" eb="566">
      <t>スイセンカ</t>
    </rPh>
    <rPh sb="566" eb="567">
      <t>リツ</t>
    </rPh>
    <rPh sb="598" eb="600">
      <t>セツゾク</t>
    </rPh>
    <rPh sb="600" eb="601">
      <t>スウ</t>
    </rPh>
    <rPh sb="602" eb="604">
      <t>ビゾウ</t>
    </rPh>
    <rPh sb="608" eb="610">
      <t>ショリ</t>
    </rPh>
    <rPh sb="610" eb="612">
      <t>クイキ</t>
    </rPh>
    <rPh sb="612" eb="613">
      <t>ナイ</t>
    </rPh>
    <rPh sb="613" eb="615">
      <t>ジンコウ</t>
    </rPh>
    <rPh sb="616" eb="618">
      <t>ゲンショウ</t>
    </rPh>
    <rPh sb="621" eb="622">
      <t>ヨコ</t>
    </rPh>
    <rPh sb="624" eb="626">
      <t>ジョウタイ</t>
    </rPh>
    <rPh sb="633" eb="636">
      <t>ヘイキンチ</t>
    </rPh>
    <rPh sb="637" eb="638">
      <t>オオ</t>
    </rPh>
    <rPh sb="640" eb="642">
      <t>シタマワ</t>
    </rPh>
    <rPh sb="646" eb="648">
      <t>テキセイ</t>
    </rPh>
    <rPh sb="649" eb="651">
      <t>スイジュン</t>
    </rPh>
    <rPh sb="652" eb="654">
      <t>リョウキン</t>
    </rPh>
    <rPh sb="655" eb="656">
      <t>ムス</t>
    </rPh>
    <rPh sb="657" eb="658">
      <t>ツ</t>
    </rPh>
    <rPh sb="664" eb="666">
      <t>コンゴ</t>
    </rPh>
    <rPh sb="667" eb="670">
      <t>スイセンカ</t>
    </rPh>
    <rPh sb="670" eb="671">
      <t>リツ</t>
    </rPh>
    <rPh sb="671" eb="673">
      <t>コウジョウ</t>
    </rPh>
    <rPh sb="677" eb="679">
      <t>フキュウ</t>
    </rPh>
    <rPh sb="679" eb="681">
      <t>ケイモウ</t>
    </rPh>
    <rPh sb="681" eb="683">
      <t>カツドウ</t>
    </rPh>
    <rPh sb="684" eb="686">
      <t>キョウカ</t>
    </rPh>
    <rPh sb="688" eb="690">
      <t>ヒツヨウ</t>
    </rPh>
    <phoneticPr fontId="4"/>
  </si>
  <si>
    <t>　経営の健全性及び効率性を図りつつ、今後想定される下水道施設の老朽化対策に向け、水洗化率の向上に努め、下水道事業として独立採算とする経営への取り組みが必要である。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18" eb="20">
      <t>コンゴ</t>
    </rPh>
    <rPh sb="20" eb="22">
      <t>ソウテイ</t>
    </rPh>
    <rPh sb="25" eb="28">
      <t>ゲスイドウ</t>
    </rPh>
    <rPh sb="28" eb="30">
      <t>シセツ</t>
    </rPh>
    <rPh sb="31" eb="34">
      <t>ロウキュウカ</t>
    </rPh>
    <rPh sb="34" eb="36">
      <t>タイサク</t>
    </rPh>
    <rPh sb="37" eb="38">
      <t>ム</t>
    </rPh>
    <rPh sb="40" eb="43">
      <t>スイセンカ</t>
    </rPh>
    <rPh sb="43" eb="44">
      <t>リツ</t>
    </rPh>
    <rPh sb="45" eb="47">
      <t>コウジョウ</t>
    </rPh>
    <rPh sb="48" eb="49">
      <t>ツト</t>
    </rPh>
    <rPh sb="51" eb="54">
      <t>ゲスイドウ</t>
    </rPh>
    <rPh sb="54" eb="56">
      <t>ジギョウ</t>
    </rPh>
    <rPh sb="59" eb="61">
      <t>ドクリツ</t>
    </rPh>
    <rPh sb="61" eb="63">
      <t>サイサン</t>
    </rPh>
    <rPh sb="66" eb="68">
      <t>ケイエイ</t>
    </rPh>
    <rPh sb="70" eb="71">
      <t>ト</t>
    </rPh>
    <rPh sb="72" eb="73">
      <t>ク</t>
    </rPh>
    <rPh sb="75" eb="77">
      <t>ヒツヨウ</t>
    </rPh>
    <phoneticPr fontId="4"/>
  </si>
  <si>
    <t>③管渠改善率　　　　　　　　　　　　　　　　　　　　　供用開始から24年経過しているが、現段階での管路更新の必要性は低い。</t>
    <rPh sb="1" eb="3">
      <t>カンキョ</t>
    </rPh>
    <rPh sb="3" eb="5">
      <t>カイゼン</t>
    </rPh>
    <rPh sb="5" eb="6">
      <t>リツ</t>
    </rPh>
    <rPh sb="27" eb="29">
      <t>キョウヨウ</t>
    </rPh>
    <rPh sb="29" eb="31">
      <t>カイシ</t>
    </rPh>
    <rPh sb="35" eb="36">
      <t>ネン</t>
    </rPh>
    <rPh sb="36" eb="38">
      <t>ケイカ</t>
    </rPh>
    <rPh sb="44" eb="47">
      <t>ゲンダンカイ</t>
    </rPh>
    <rPh sb="49" eb="51">
      <t>カンロ</t>
    </rPh>
    <rPh sb="51" eb="53">
      <t>コウシン</t>
    </rPh>
    <rPh sb="54" eb="57">
      <t>ヒツヨウセイ</t>
    </rPh>
    <rPh sb="58" eb="5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</si>
</sst>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2.67</c:v>
                </c:pt>
                <c:pt idx="1">
                  <c:v>0.82</c:v>
                </c:pt>
                <c:pt idx="2">
                  <c:v>1.5</c:v>
                </c:pt>
                <c:pt idx="3">
                  <c:v>0.75</c:v>
                </c:pt>
                <c:pt idx="4">
                  <c:v>0.49</c:v>
                </c:pt>
              </c:numCache>
            </c:numRef>
          </c:val>
          <c:extLst>
            <c:ext xmlns:c16="http://schemas.microsoft.com/office/drawing/2014/chart" uri="{C3380CC4-5D6E-409C-BE32-E72D297353CC}">
              <c16:uniqueId val="{00000000-CAC1-4BE7-B17D-9005417ABB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CAC1-4BE7-B17D-9005417ABB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42.94</c:v>
                </c:pt>
                <c:pt idx="3">
                  <c:v>42.94</c:v>
                </c:pt>
                <c:pt idx="4">
                  <c:v>42.94</c:v>
                </c:pt>
              </c:numCache>
            </c:numRef>
          </c:val>
          <c:extLst>
            <c:ext xmlns:c16="http://schemas.microsoft.com/office/drawing/2014/chart" uri="{C3380CC4-5D6E-409C-BE32-E72D297353CC}">
              <c16:uniqueId val="{00000000-C2C5-43CF-9A1F-F1B89942F1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2C5-43CF-9A1F-F1B89942F1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62.65</c:v>
                </c:pt>
                <c:pt idx="1">
                  <c:v>63.34</c:v>
                </c:pt>
                <c:pt idx="2">
                  <c:v>64.12</c:v>
                </c:pt>
                <c:pt idx="3">
                  <c:v>64.83</c:v>
                </c:pt>
                <c:pt idx="4">
                  <c:v>69.14</c:v>
                </c:pt>
              </c:numCache>
            </c:numRef>
          </c:val>
          <c:extLst>
            <c:ext xmlns:c16="http://schemas.microsoft.com/office/drawing/2014/chart" uri="{C3380CC4-5D6E-409C-BE32-E72D297353CC}">
              <c16:uniqueId val="{00000000-1B78-45B3-AE6A-EB59CFAE0B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B78-45B3-AE6A-EB59CFAE0B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106.22</c:v>
                </c:pt>
                <c:pt idx="1">
                  <c:v>102.75</c:v>
                </c:pt>
                <c:pt idx="2">
                  <c:v>92.1</c:v>
                </c:pt>
                <c:pt idx="3">
                  <c:v>109.98</c:v>
                </c:pt>
                <c:pt idx="4">
                  <c:v>105.14</c:v>
                </c:pt>
              </c:numCache>
            </c:numRef>
          </c:val>
          <c:extLst>
            <c:ext xmlns:c16="http://schemas.microsoft.com/office/drawing/2014/chart" uri="{C3380CC4-5D6E-409C-BE32-E72D297353CC}">
              <c16:uniqueId val="{00000000-A14B-43F6-BB0D-C29D5B3B39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B-43F6-BB0D-C29D5B3B39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0-4EA3-A1C8-B6293A1A54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0-4EA3-A1C8-B6293A1A54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A-4AA2-9687-3A6E79CB80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A-4AA2-9687-3A6E79CB80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C-4861-9295-9C5D0468D6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C-4861-9295-9C5D0468D6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38-45D7-8C4F-CF2A92841A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38-45D7-8C4F-CF2A92841A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5-45C6-B109-7E443EA601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7FC5-45C6-B109-7E443EA601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76.599999999999994</c:v>
                </c:pt>
                <c:pt idx="1">
                  <c:v>91.58</c:v>
                </c:pt>
                <c:pt idx="2">
                  <c:v>57.05</c:v>
                </c:pt>
                <c:pt idx="3">
                  <c:v>60.27</c:v>
                </c:pt>
                <c:pt idx="4">
                  <c:v>58.57</c:v>
                </c:pt>
              </c:numCache>
            </c:numRef>
          </c:val>
          <c:extLst>
            <c:ext xmlns:c16="http://schemas.microsoft.com/office/drawing/2014/chart" uri="{C3380CC4-5D6E-409C-BE32-E72D297353CC}">
              <c16:uniqueId val="{00000000-EF2B-4E40-88FF-1C29263B75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F2B-4E40-88FF-1C29263B75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115.02</c:v>
                </c:pt>
                <c:pt idx="1">
                  <c:v>96.79</c:v>
                </c:pt>
                <c:pt idx="2">
                  <c:v>152.93</c:v>
                </c:pt>
                <c:pt idx="3">
                  <c:v>145.81</c:v>
                </c:pt>
                <c:pt idx="4">
                  <c:v>150</c:v>
                </c:pt>
              </c:numCache>
            </c:numRef>
          </c:val>
          <c:extLst>
            <c:ext xmlns:c16="http://schemas.microsoft.com/office/drawing/2014/chart" uri="{C3380CC4-5D6E-409C-BE32-E72D297353CC}">
              <c16:uniqueId val="{00000000-4548-4546-B376-CF23F06830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548-4546-B376-CF23F06830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A12" sqref="BA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久米島町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7772</v>
      </c>
      <c r="AM8" s="69"/>
      <c r="AN8" s="69"/>
      <c r="AO8" s="69"/>
      <c r="AP8" s="69"/>
      <c r="AQ8" s="69"/>
      <c r="AR8" s="69"/>
      <c r="AS8" s="69"/>
      <c r="AT8" s="68">
        <f>データ!T6</f>
        <v>63.65</v>
      </c>
      <c r="AU8" s="68"/>
      <c r="AV8" s="68"/>
      <c r="AW8" s="68"/>
      <c r="AX8" s="68"/>
      <c r="AY8" s="68"/>
      <c r="AZ8" s="68"/>
      <c r="BA8" s="68"/>
      <c r="BB8" s="68">
        <f>データ!U6</f>
        <v>122.11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62.96</v>
      </c>
      <c r="Q10" s="68"/>
      <c r="R10" s="68"/>
      <c r="S10" s="68"/>
      <c r="T10" s="68"/>
      <c r="U10" s="68"/>
      <c r="V10" s="68"/>
      <c r="W10" s="68">
        <f>データ!Q6</f>
        <v>89.87</v>
      </c>
      <c r="X10" s="68"/>
      <c r="Y10" s="68"/>
      <c r="Z10" s="68"/>
      <c r="AA10" s="68"/>
      <c r="AB10" s="68"/>
      <c r="AC10" s="68"/>
      <c r="AD10" s="69">
        <f>データ!R6</f>
        <v>1513</v>
      </c>
      <c r="AE10" s="69"/>
      <c r="AF10" s="69"/>
      <c r="AG10" s="69"/>
      <c r="AH10" s="69"/>
      <c r="AI10" s="69"/>
      <c r="AJ10" s="69"/>
      <c r="AK10" s="2"/>
      <c r="AL10" s="69">
        <f>データ!V6</f>
        <v>4847</v>
      </c>
      <c r="AM10" s="69"/>
      <c r="AN10" s="69"/>
      <c r="AO10" s="69"/>
      <c r="AP10" s="69"/>
      <c r="AQ10" s="69"/>
      <c r="AR10" s="69"/>
      <c r="AS10" s="69"/>
      <c r="AT10" s="68">
        <f>データ!W6</f>
        <v>2.4700000000000002</v>
      </c>
      <c r="AU10" s="68"/>
      <c r="AV10" s="68"/>
      <c r="AW10" s="68"/>
      <c r="AX10" s="68"/>
      <c r="AY10" s="68"/>
      <c r="AZ10" s="68"/>
      <c r="BA10" s="68"/>
      <c r="BB10" s="68">
        <f>データ!X6</f>
        <v>1962.35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44</v>
      </c>
      <c r="O86" s="26" t="str">
        <f>データ!EO6</f>
        <v>【0.28】</v>
      </c>
    </row>
  </sheetData>
  <sheetProtection algorithmName="SHA-512" hashValue="9rCv4cxsCWMg0jYWht0vNv1U249X8djT0vsRGLoFxNu3MCglj1YHgh77MbRU5RHdJAjLuv06BXE0h0viQ9Kj4A==" saltValue="f/28xAOIOGrO2ADVbFHw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473618</v>
      </c>
      <c r="D6" s="33">
        <f t="shared" si="3"/>
        <v>47</v>
      </c>
      <c r="E6" s="33">
        <f t="shared" si="3"/>
        <v>17</v>
      </c>
      <c r="F6" s="33">
        <f t="shared" si="3"/>
        <v>4</v>
      </c>
      <c r="G6" s="33">
        <f t="shared" si="3"/>
        <v>0</v>
      </c>
      <c r="H6" s="33" t="str">
        <f t="shared" si="3"/>
        <v>沖縄県　久米島町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62.96</v>
      </c>
      <c r="Q6" s="34">
        <f t="shared" si="3"/>
        <v>89.87</v>
      </c>
      <c r="R6" s="34">
        <f t="shared" si="3"/>
        <v>1513</v>
      </c>
      <c r="S6" s="34">
        <f t="shared" si="3"/>
        <v>7772</v>
      </c>
      <c r="T6" s="34">
        <f t="shared" si="3"/>
        <v>63.65</v>
      </c>
      <c r="U6" s="34">
        <f t="shared" si="3"/>
        <v>122.11</v>
      </c>
      <c r="V6" s="34">
        <f t="shared" si="3"/>
        <v>4847</v>
      </c>
      <c r="W6" s="34">
        <f t="shared" si="3"/>
        <v>2.4700000000000002</v>
      </c>
      <c r="X6" s="34">
        <f t="shared" si="3"/>
        <v>1962.35</v>
      </c>
      <c r="Y6" s="35">
        <f>IF(Y7="",NA(),Y7)</f>
        <v>106.22</v>
      </c>
      <c r="Z6" s="35">
        <f t="shared" ref="Z6:AH6" si="4">IF(Z7="",NA(),Z7)</f>
        <v>102.75</v>
      </c>
      <c r="AA6" s="35">
        <f t="shared" si="4"/>
        <v>92.1</v>
      </c>
      <c r="AB6" s="35">
        <f t="shared" si="4"/>
        <v>109.98</v>
      </c>
      <c r="AC6" s="35">
        <f t="shared" si="4"/>
        <v>105.14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76.599999999999994</v>
      </c>
      <c r="BR6" s="35">
        <f t="shared" ref="BR6:BZ6" si="8">IF(BR7="",NA(),BR7)</f>
        <v>91.58</v>
      </c>
      <c r="BS6" s="35">
        <f t="shared" si="8"/>
        <v>57.05</v>
      </c>
      <c r="BT6" s="35">
        <f t="shared" si="8"/>
        <v>60.27</v>
      </c>
      <c r="BU6" s="35">
        <f t="shared" si="8"/>
        <v>58.57</v>
      </c>
      <c r="BV6" s="35">
        <f t="shared" si="8"/>
        <v>66.22</v>
      </c>
      <c r="BW6" s="35">
        <f t="shared" si="8"/>
        <v>69.87</v>
      </c>
      <c r="BX6" s="35">
        <f t="shared" si="8"/>
        <v>74.3</v>
      </c>
      <c r="BY6" s="35">
        <f t="shared" si="8"/>
        <v>72.260000000000005</v>
      </c>
      <c r="BZ6" s="35">
        <f t="shared" si="8"/>
        <v>71.84</v>
      </c>
      <c r="CA6" s="34" t="str">
        <f>IF(CA7="","",IF(CA7="-","【-】","【"&amp;SUBSTITUTE(TEXT(CA7,"#,##0.00"),"-","△")&amp;"】"))</f>
        <v>【74.17】</v>
      </c>
      <c r="CB6" s="35">
        <f>IF(CB7="",NA(),CB7)</f>
        <v>115.02</v>
      </c>
      <c r="CC6" s="35">
        <f t="shared" ref="CC6:CK6" si="9">IF(CC7="",NA(),CC7)</f>
        <v>96.79</v>
      </c>
      <c r="CD6" s="35">
        <f t="shared" si="9"/>
        <v>152.93</v>
      </c>
      <c r="CE6" s="35">
        <f t="shared" si="9"/>
        <v>145.81</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42.94</v>
      </c>
      <c r="CP6" s="35">
        <f t="shared" si="10"/>
        <v>42.94</v>
      </c>
      <c r="CQ6" s="35">
        <f t="shared" si="10"/>
        <v>42.94</v>
      </c>
      <c r="CR6" s="35">
        <f t="shared" si="10"/>
        <v>41.35</v>
      </c>
      <c r="CS6" s="35">
        <f t="shared" si="10"/>
        <v>42.9</v>
      </c>
      <c r="CT6" s="35">
        <f t="shared" si="10"/>
        <v>43.36</v>
      </c>
      <c r="CU6" s="35">
        <f t="shared" si="10"/>
        <v>42.56</v>
      </c>
      <c r="CV6" s="35">
        <f t="shared" si="10"/>
        <v>42.47</v>
      </c>
      <c r="CW6" s="34" t="str">
        <f>IF(CW7="","",IF(CW7="-","【-】","【"&amp;SUBSTITUTE(TEXT(CW7,"#,##0.00"),"-","△")&amp;"】"))</f>
        <v>【42.86】</v>
      </c>
      <c r="CX6" s="35">
        <f>IF(CX7="",NA(),CX7)</f>
        <v>62.65</v>
      </c>
      <c r="CY6" s="35">
        <f t="shared" ref="CY6:DG6" si="11">IF(CY7="",NA(),CY7)</f>
        <v>63.34</v>
      </c>
      <c r="CZ6" s="35">
        <f t="shared" si="11"/>
        <v>64.12</v>
      </c>
      <c r="DA6" s="35">
        <f t="shared" si="11"/>
        <v>64.83</v>
      </c>
      <c r="DB6" s="35">
        <f t="shared" si="11"/>
        <v>69.14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2.67</v>
      </c>
      <c r="EF6" s="35">
        <f t="shared" ref="EF6:EN6" si="14">IF(EF7="",NA(),EF7)</f>
        <v>0.82</v>
      </c>
      <c r="EG6" s="35">
        <f t="shared" si="14"/>
        <v>1.5</v>
      </c>
      <c r="EH6" s="35">
        <f t="shared" si="14"/>
        <v>0.75</v>
      </c>
      <c r="EI6" s="35">
        <f t="shared" si="14"/>
        <v>0.49</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473618</v>
      </c>
      <c r="D7" s="37">
        <v>47</v>
      </c>
      <c r="E7" s="37">
        <v>17</v>
      </c>
      <c r="F7" s="37">
        <v>4</v>
      </c>
      <c r="G7" s="37">
        <v>0</v>
      </c>
      <c r="H7" s="37" t="s">
        <v>99</v>
      </c>
      <c r="I7" s="37" t="s">
        <v>100</v>
      </c>
      <c r="J7" s="37" t="s">
        <v>101</v>
      </c>
      <c r="K7" s="37" t="s">
        <v>102</v>
      </c>
      <c r="L7" s="37" t="s">
        <v>103</v>
      </c>
      <c r="M7" s="37" t="s">
        <v>104</v>
      </c>
      <c r="N7" s="38" t="s">
        <v>105</v>
      </c>
      <c r="O7" s="38" t="s">
        <v>106</v>
      </c>
      <c r="P7" s="38">
        <v>62.96</v>
      </c>
      <c r="Q7" s="38">
        <v>89.87</v>
      </c>
      <c r="R7" s="38">
        <v>1513</v>
      </c>
      <c r="S7" s="38">
        <v>7772</v>
      </c>
      <c r="T7" s="38">
        <v>63.65</v>
      </c>
      <c r="U7" s="38">
        <v>122.11</v>
      </c>
      <c r="V7" s="38">
        <v>4847</v>
      </c>
      <c r="W7" s="38">
        <v>2.4700000000000002</v>
      </c>
      <c r="X7" s="38">
        <v>1962.35</v>
      </c>
      <c r="Y7" s="38">
        <v>106.22</v>
      </c>
      <c r="Z7" s="38">
        <v>102.75</v>
      </c>
      <c r="AA7" s="38">
        <v>92.1</v>
      </c>
      <c r="AB7" s="38">
        <v>109.98</v>
      </c>
      <c r="AC7" s="38">
        <v>105.14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76.599999999999994</v>
      </c>
      <c r="BR7" s="38">
        <v>91.58</v>
      </c>
      <c r="BS7" s="38">
        <v>57.05</v>
      </c>
      <c r="BT7" s="38">
        <v>60.27</v>
      </c>
      <c r="BU7" s="38">
        <v>58.57</v>
      </c>
      <c r="BV7" s="38">
        <v>66.22</v>
      </c>
      <c r="BW7" s="38">
        <v>69.87</v>
      </c>
      <c r="BX7" s="38">
        <v>74.3</v>
      </c>
      <c r="BY7" s="38">
        <v>72.260000000000005</v>
      </c>
      <c r="BZ7" s="38">
        <v>71.84</v>
      </c>
      <c r="CA7" s="38">
        <v>74.17</v>
      </c>
      <c r="CB7" s="38">
        <v>115.02</v>
      </c>
      <c r="CC7" s="38">
        <v>96.79</v>
      </c>
      <c r="CD7" s="38">
        <v>152.93</v>
      </c>
      <c r="CE7" s="38">
        <v>145.81</v>
      </c>
      <c r="CF7" s="38">
        <v>150</v>
      </c>
      <c r="CG7" s="38">
        <v>246.72</v>
      </c>
      <c r="CH7" s="38">
        <v>234.96</v>
      </c>
      <c r="CI7" s="38">
        <v>221.81</v>
      </c>
      <c r="CJ7" s="38">
        <v>230.02</v>
      </c>
      <c r="CK7" s="38">
        <v>228.47</v>
      </c>
      <c r="CL7" s="38">
        <v>218.56</v>
      </c>
      <c r="CM7" s="38" t="s">
        <v>105</v>
      </c>
      <c r="CN7" s="38" t="s">
        <v>105</v>
      </c>
      <c r="CO7" s="38">
        <v>42.94</v>
      </c>
      <c r="CP7" s="38">
        <v>42.94</v>
      </c>
      <c r="CQ7" s="38">
        <v>42.94</v>
      </c>
      <c r="CR7" s="38">
        <v>41.35</v>
      </c>
      <c r="CS7" s="38">
        <v>42.9</v>
      </c>
      <c r="CT7" s="38">
        <v>43.36</v>
      </c>
      <c r="CU7" s="38">
        <v>42.56</v>
      </c>
      <c r="CV7" s="38">
        <v>42.47</v>
      </c>
      <c r="CW7" s="38">
        <v>42.86</v>
      </c>
      <c r="CX7" s="38">
        <v>62.65</v>
      </c>
      <c r="CY7" s="38">
        <v>63.34</v>
      </c>
      <c r="CZ7" s="38">
        <v>64.12</v>
      </c>
      <c r="DA7" s="38">
        <v>64.83</v>
      </c>
      <c r="DB7" s="38">
        <v>69.14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2.67</v>
      </c>
      <c r="EF7" s="38">
        <v>0.82</v>
      </c>
      <c r="EG7" s="38">
        <v>1.5</v>
      </c>
      <c r="EH7" s="38">
        <v>0.75</v>
      </c>
      <c r="EI7" s="38">
        <v>0.49</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2021-01-21T02:34:06Z</cp:lastPrinted>
  <dcterms:created xsi:type="dcterms:W3CDTF">2020-12-04T02:58:27Z</dcterms:created>
  <dcterms:modified xsi:type="dcterms:W3CDTF">2021-01-21T02:34:10Z</dcterms:modified>
  <cp:category/>
</cp:coreProperties>
</file>