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36 伊是名村\"/>
    </mc:Choice>
  </mc:AlternateContent>
  <workbookProtection workbookAlgorithmName="SHA-512" workbookHashValue="jQMDf/Edh+hGT2EDgpT7lb2Nr2ZxeY8gt9ATFZd9s5cl73+CQ0CJ7G2a/3vA6EO4Zn2js2ygqI8pL0LAPrPZOQ==" workbookSaltValue="1j+r4uANKYBNkuR56ooFHw==" workbookSpinCount="100000" lockStructure="1"/>
  <bookViews>
    <workbookView xWindow="0" yWindow="0" windowWidth="28800" windowHeight="124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<sst xmlns="http://schemas.openxmlformats.org/spreadsheetml/2006/main" count="236" uniqueCount="120">
  <si>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</si>
  <si>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</si>
  <si>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</si>
  <si>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</si>
  <si>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</si>
  <si>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</si>
  <si>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</si>
  <si>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</si>
  <si>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</si>
  <si>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</si>
  <si>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</si>
  <si>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</si>
  <si>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</si>
  <si>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</si>
  <si>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</si>
  <si>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</si>
  <si>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</si>
  <si>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</si>
  <si>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</si>
  <si>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</si>
  <si>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</si>
  <si>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</si>
  <si>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</si>
  <si>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</si>
  <si>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</si>
  <si>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</si>
  <si>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</si>
  <si>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</si>
  <si>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</si>
  <si>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</si>
  <si>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</si>
  <si>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</si>
  <si>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</si>
  <si>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</si>
  <si>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</si>
  <si>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</si>
  <si>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</si>
  <si>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</si>
  <si>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</si>
  <si>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</si>
  <si>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</si>
  <si>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</si>
  <si>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</si>
  <si>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</si>
  <si>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</si>
  <si>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</si>
  <si>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</si>
  <si>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</si>
  <si>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</si>
  <si>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</si>
  <si>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</si>
  <si>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</si>
  <si>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</si>
  <si>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</si>
  <si>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</si>
  <si>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</si>
  <si>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</si>
  <si>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</si>
  <si>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</si>
  <si>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</si>
  <si>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</si>
  <si>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</si>
  <si>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</si>
  <si>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</si>
  <si>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</si>
  <si>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</si>
  <si>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</si>
  <si>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</si>
  <si>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</si>
  <si>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</si>
  <si>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</si>
  <si>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</si>
  <si>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</si>
  <si>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</si>
  <si>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</si>
  <si>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</si>
  <si>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</si>
  <si>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</si>
  <si>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</si>
  <si>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</si>
  <si>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</si>
  <si>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</si>
  <si>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</si>
  <si>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</si>
  <si>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</si>
  <si>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</si>
  <si>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</si>
  <si>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</si>
  <si>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</si>
  <si>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</si>
  <si>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</si>
  <si>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</si>
  <si>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</si>
  <si>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</si>
  <si>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</si>
  <si>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</si>
  <si>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</si>
  <si>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</si>
  <si>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伊是名村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</si>
  <si>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</si>
  <si>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</si>
  <si>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</si>
  <si>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</si>
  <si>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</si>
  <si>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</si>
  <si>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</si>
  <si>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</si>
  <si>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</si>
  <si>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</si>
  <si>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</si>
  <si>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</si>
  <si>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</si>
  <si>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</si>
  <si>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</si>
  <si>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</si>
  <si>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</si>
  <si>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</si>
  <si>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集落排水整備事業共用後以降、主だった更新整備は無く、施設において経年劣化による老朽化が著しいため、早急な更新整備が必要である。　　　　　　　　　現状を把握する機能診断を実施し、財政状況を含めた適正整備構想を策定し、更新整備に取り組んでいる。　　　　　　　　　　　　　　　　　　　　　　　H28年度より、村全域を東西に2分し、始めに2地区（伊是名・勢理客）を統合した西部側の更新整備に取り組んでおり、R2年度にほぼ完成予定である。東部3地区（諸見・仲田・内花）においては、西部地区の統合を踏まえて早期に検討していく。</t>
    <rPh sb="0" eb="2">
      <t>シュウラク</t>
    </rPh>
    <rPh sb="2" eb="4">
      <t>ハイスイ</t>
    </rPh>
    <rPh sb="4" eb="6">
      <t>セイビ</t>
    </rPh>
    <rPh sb="6" eb="8">
      <t>ジギョウ</t>
    </rPh>
    <rPh sb="8" eb="10">
      <t>キョウヨウ</t>
    </rPh>
    <rPh sb="10" eb="11">
      <t>ゴ</t>
    </rPh>
    <rPh sb="11" eb="13">
      <t>イコウ</t>
    </rPh>
    <rPh sb="14" eb="15">
      <t>オモ</t>
    </rPh>
    <rPh sb="18" eb="20">
      <t>コウシン</t>
    </rPh>
    <rPh sb="20" eb="22">
      <t>セイビ</t>
    </rPh>
    <rPh sb="23" eb="24">
      <t>ナ</t>
    </rPh>
    <rPh sb="26" eb="28">
      <t>シセツ</t>
    </rPh>
    <rPh sb="32" eb="34">
      <t>ケイネン</t>
    </rPh>
    <rPh sb="34" eb="36">
      <t>レッカ</t>
    </rPh>
    <rPh sb="39" eb="42">
      <t>ロウキュウカ</t>
    </rPh>
    <rPh sb="43" eb="44">
      <t>イチジル</t>
    </rPh>
    <rPh sb="49" eb="51">
      <t>ソウキュウ</t>
    </rPh>
    <rPh sb="52" eb="54">
      <t>コウシン</t>
    </rPh>
    <rPh sb="54" eb="56">
      <t>セイビ</t>
    </rPh>
    <rPh sb="57" eb="59">
      <t>ヒツヨウ</t>
    </rPh>
    <rPh sb="72" eb="74">
      <t>ゲンジョウ</t>
    </rPh>
    <rPh sb="75" eb="77">
      <t>ハアク</t>
    </rPh>
    <rPh sb="79" eb="81">
      <t>キノウ</t>
    </rPh>
    <rPh sb="81" eb="83">
      <t>シンダン</t>
    </rPh>
    <rPh sb="84" eb="86">
      <t>ジッシ</t>
    </rPh>
    <rPh sb="88" eb="90">
      <t>ザイセイ</t>
    </rPh>
    <rPh sb="90" eb="92">
      <t>ジョウキョウ</t>
    </rPh>
    <rPh sb="93" eb="94">
      <t>フク</t>
    </rPh>
    <rPh sb="96" eb="98">
      <t>テキセイ</t>
    </rPh>
    <rPh sb="98" eb="100">
      <t>セイビ</t>
    </rPh>
    <rPh sb="100" eb="102">
      <t>コウソウ</t>
    </rPh>
    <rPh sb="103" eb="105">
      <t>サクテイ</t>
    </rPh>
    <rPh sb="107" eb="109">
      <t>コウシン</t>
    </rPh>
    <rPh sb="109" eb="111">
      <t>セイビ</t>
    </rPh>
    <rPh sb="112" eb="113">
      <t>ト</t>
    </rPh>
    <rPh sb="114" eb="115">
      <t>ク</t>
    </rPh>
    <rPh sb="146" eb="148">
      <t>ネンド</t>
    </rPh>
    <rPh sb="151" eb="152">
      <t>ソン</t>
    </rPh>
    <rPh sb="152" eb="154">
      <t>ゼンイキ</t>
    </rPh>
    <rPh sb="155" eb="157">
      <t>トウザイ</t>
    </rPh>
    <phoneticPr fontId="4"/>
  </si>
  <si>
    <t>使用料金において類似団体よりも低く、繰入等の収入による依存度が高いことから、料金改定の見直しの対策も健全化経営の取組と考慮される。　　　　　　　村内5箇所の処理場を有し、排水処理を担っているが、最新の施設においても供用後25年経過し、経年劣化が著しいため、更新整備の取組がなされているが、整備おける投資起債負担が増大し、後年の企業債償還による事業経営はますます厳しくなると推察される。　　　　　　　　　　　　　　　　　　　　　　　　　人口減少に伴う料金収入の減少、更新投資費の増大などによりますます経営環境が厳しくなる。また、過度な財政負担をさけるため、未収世帯を減らすべく料金徴収強化を図っていく必要がある。</t>
    <rPh sb="0" eb="2">
      <t>シヨウ</t>
    </rPh>
    <rPh sb="2" eb="4">
      <t>リョウキン</t>
    </rPh>
    <rPh sb="8" eb="10">
      <t>ルイジ</t>
    </rPh>
    <rPh sb="10" eb="12">
      <t>ダンタイ</t>
    </rPh>
    <rPh sb="15" eb="16">
      <t>ヒク</t>
    </rPh>
    <rPh sb="18" eb="20">
      <t>クリイレ</t>
    </rPh>
    <rPh sb="20" eb="21">
      <t>トウ</t>
    </rPh>
    <rPh sb="22" eb="24">
      <t>シュウニュウ</t>
    </rPh>
    <rPh sb="27" eb="30">
      <t>イゾンド</t>
    </rPh>
    <rPh sb="31" eb="32">
      <t>タカ</t>
    </rPh>
    <rPh sb="38" eb="40">
      <t>リョウキン</t>
    </rPh>
    <rPh sb="40" eb="42">
      <t>カイテイ</t>
    </rPh>
    <rPh sb="43" eb="45">
      <t>ミナオ</t>
    </rPh>
    <rPh sb="47" eb="49">
      <t>タイサク</t>
    </rPh>
    <rPh sb="50" eb="52">
      <t>ケンゼン</t>
    </rPh>
    <rPh sb="52" eb="53">
      <t>カ</t>
    </rPh>
    <rPh sb="53" eb="55">
      <t>ケイエイ</t>
    </rPh>
    <rPh sb="56" eb="58">
      <t>トリクミ</t>
    </rPh>
    <rPh sb="59" eb="61">
      <t>コウリョ</t>
    </rPh>
    <rPh sb="72" eb="74">
      <t>ソンナイ</t>
    </rPh>
    <rPh sb="75" eb="77">
      <t>カショ</t>
    </rPh>
    <rPh sb="78" eb="81">
      <t>ショリジョウ</t>
    </rPh>
    <rPh sb="82" eb="83">
      <t>ユウ</t>
    </rPh>
    <rPh sb="85" eb="87">
      <t>ハイスイ</t>
    </rPh>
    <rPh sb="87" eb="89">
      <t>ショリ</t>
    </rPh>
    <rPh sb="90" eb="91">
      <t>ニナ</t>
    </rPh>
    <rPh sb="97" eb="99">
      <t>サイシン</t>
    </rPh>
    <rPh sb="100" eb="102">
      <t>シセツ</t>
    </rPh>
    <rPh sb="109" eb="110">
      <t>ゴ</t>
    </rPh>
    <rPh sb="112" eb="113">
      <t>ネン</t>
    </rPh>
    <rPh sb="113" eb="115">
      <t>ケイカ</t>
    </rPh>
    <rPh sb="117" eb="119">
      <t>ケイネン</t>
    </rPh>
    <rPh sb="119" eb="121">
      <t>レッカ</t>
    </rPh>
    <rPh sb="122" eb="123">
      <t>イチジル</t>
    </rPh>
    <rPh sb="128" eb="130">
      <t>コウシン</t>
    </rPh>
    <rPh sb="130" eb="132">
      <t>セイビ</t>
    </rPh>
    <rPh sb="133" eb="135">
      <t>トリクミ</t>
    </rPh>
    <rPh sb="144" eb="146">
      <t>セイビ</t>
    </rPh>
    <rPh sb="149" eb="151">
      <t>トウシ</t>
    </rPh>
    <rPh sb="151" eb="153">
      <t>キサイ</t>
    </rPh>
    <rPh sb="153" eb="155">
      <t>フタン</t>
    </rPh>
    <rPh sb="156" eb="158">
      <t>ゾウダイ</t>
    </rPh>
    <rPh sb="160" eb="162">
      <t>コウネン</t>
    </rPh>
    <rPh sb="163" eb="166">
      <t>キギョウサイ</t>
    </rPh>
    <rPh sb="166" eb="168">
      <t>ショウカン</t>
    </rPh>
    <rPh sb="171" eb="173">
      <t>ジギョウ</t>
    </rPh>
    <rPh sb="173" eb="175">
      <t>ケイエイ</t>
    </rPh>
    <rPh sb="180" eb="181">
      <t>キビ</t>
    </rPh>
    <rPh sb="186" eb="188">
      <t>スイサツ</t>
    </rPh>
    <rPh sb="217" eb="219">
      <t>ジンコウ</t>
    </rPh>
    <rPh sb="219" eb="221">
      <t>ゲンショウ</t>
    </rPh>
    <rPh sb="222" eb="223">
      <t>トモナ</t>
    </rPh>
    <rPh sb="224" eb="226">
      <t>リョウキン</t>
    </rPh>
    <rPh sb="226" eb="228">
      <t>シュウニュウ</t>
    </rPh>
    <rPh sb="229" eb="231">
      <t>ゲンショウ</t>
    </rPh>
    <rPh sb="232" eb="234">
      <t>コウシン</t>
    </rPh>
    <rPh sb="234" eb="236">
      <t>トウシ</t>
    </rPh>
    <rPh sb="236" eb="237">
      <t>ヒ</t>
    </rPh>
    <rPh sb="238" eb="240">
      <t>ゾウダイ</t>
    </rPh>
    <rPh sb="249" eb="251">
      <t>ケイエイ</t>
    </rPh>
    <rPh sb="251" eb="253">
      <t>カンキョウ</t>
    </rPh>
    <rPh sb="254" eb="255">
      <t>キビ</t>
    </rPh>
    <rPh sb="263" eb="265">
      <t>カド</t>
    </rPh>
    <rPh sb="266" eb="268">
      <t>ザイセイ</t>
    </rPh>
    <rPh sb="268" eb="270">
      <t>フタン</t>
    </rPh>
    <rPh sb="277" eb="279">
      <t>ミシュウ</t>
    </rPh>
    <rPh sb="279" eb="281">
      <t>セタイ</t>
    </rPh>
    <rPh sb="282" eb="283">
      <t>ヘ</t>
    </rPh>
    <rPh sb="287" eb="289">
      <t>リョウキン</t>
    </rPh>
    <rPh sb="289" eb="291">
      <t>チョウシュウ</t>
    </rPh>
    <rPh sb="291" eb="293">
      <t>キョウカ</t>
    </rPh>
    <rPh sb="294" eb="295">
      <t>ハカ</t>
    </rPh>
    <rPh sb="299" eb="301">
      <t>ヒツヨウ</t>
    </rPh>
    <phoneticPr fontId="4"/>
  </si>
  <si>
    <t>①収益的収支率が181.31％で黒字指標の100％以上ではあるが、費用削減や更新投資に充てる財源確保がなされていないため、健全経営の改善、使用料金水準の見直し等の取組は必要である。　　　　　　　　④平均値よりは下がっているものの、施設機能強化対策の為H28年度から施設更新整備事業が開始された事により、地方債残高が上がっており、今後も施設更新や企業会計変更に伴うシステム改新費など理由で、今後、企業債残高は更に上がっていくことは必至である。　　　　　　　　　　　　　　　　　　　　　　　⑤経費回収率は68.31％と若干ではあるが改善が見られた、平均値も上回っているものの、操出金等の事業収益以外の収入に頼っている状況のため、今後適正な使用料収入確保は最重要課題であり、その対応は急務である。　　　　　　　　　　　　　　　　　　　　　　　　　⑥汚水処理原価は、昨年度より若干改善されており、平均値よりも下回っている、これは、1立方メートルあたりどれ位、汚水処理に係る経費である。　　　　　　　　　　　　　　　　　　　　　　⑦施設利用率について、ほぼ同様数値で推移しているため、分析においては注視状況ではあるが、以前と同様に大幅な隔たりがあるため、施設対応年数等により統合化を推進し、適切規模の維持が必要である。　　　　　　　　　　　　　　　　　　　　　　　　　⑧水洗化率については、100％であるため問題なし。しかしながら実態調査の必要である。</t>
    <rPh sb="1" eb="3">
      <t>シュウエキ</t>
    </rPh>
    <rPh sb="3" eb="4">
      <t>テキ</t>
    </rPh>
    <rPh sb="4" eb="6">
      <t>シュウシ</t>
    </rPh>
    <rPh sb="6" eb="7">
      <t>リツ</t>
    </rPh>
    <rPh sb="16" eb="18">
      <t>クロジ</t>
    </rPh>
    <rPh sb="18" eb="20">
      <t>シヒョウ</t>
    </rPh>
    <rPh sb="25" eb="27">
      <t>イジョウ</t>
    </rPh>
    <rPh sb="33" eb="35">
      <t>ヒヨウ</t>
    </rPh>
    <rPh sb="35" eb="37">
      <t>サクゲン</t>
    </rPh>
    <rPh sb="38" eb="40">
      <t>コウシン</t>
    </rPh>
    <rPh sb="40" eb="42">
      <t>トウシ</t>
    </rPh>
    <rPh sb="43" eb="44">
      <t>ア</t>
    </rPh>
    <rPh sb="46" eb="48">
      <t>ザイゲン</t>
    </rPh>
    <rPh sb="48" eb="50">
      <t>カクホ</t>
    </rPh>
    <rPh sb="61" eb="63">
      <t>ケンゼン</t>
    </rPh>
    <rPh sb="63" eb="65">
      <t>ケイエイ</t>
    </rPh>
    <rPh sb="66" eb="68">
      <t>カイゼン</t>
    </rPh>
    <rPh sb="69" eb="71">
      <t>シヨウ</t>
    </rPh>
    <rPh sb="71" eb="73">
      <t>リョウキン</t>
    </rPh>
    <rPh sb="73" eb="75">
      <t>スイジュン</t>
    </rPh>
    <rPh sb="76" eb="78">
      <t>ミナオ</t>
    </rPh>
    <rPh sb="79" eb="80">
      <t>トウ</t>
    </rPh>
    <rPh sb="81" eb="83">
      <t>トリクミ</t>
    </rPh>
    <rPh sb="84" eb="86">
      <t>ヒツヨウ</t>
    </rPh>
    <rPh sb="99" eb="102">
      <t>ヘイキンチ</t>
    </rPh>
    <rPh sb="105" eb="106">
      <t>サ</t>
    </rPh>
    <rPh sb="115" eb="117">
      <t>シセツ</t>
    </rPh>
    <rPh sb="117" eb="119">
      <t>キノウ</t>
    </rPh>
    <rPh sb="119" eb="121">
      <t>キョウカ</t>
    </rPh>
    <rPh sb="121" eb="123">
      <t>タイサク</t>
    </rPh>
    <rPh sb="124" eb="125">
      <t>タメ</t>
    </rPh>
    <rPh sb="128" eb="130">
      <t>ネンド</t>
    </rPh>
    <rPh sb="132" eb="134">
      <t>シセツ</t>
    </rPh>
    <rPh sb="134" eb="136">
      <t>コウシン</t>
    </rPh>
    <rPh sb="136" eb="138">
      <t>セイビ</t>
    </rPh>
    <rPh sb="138" eb="140">
      <t>ジギョウ</t>
    </rPh>
    <rPh sb="141" eb="143">
      <t>カイシ</t>
    </rPh>
    <rPh sb="146" eb="147">
      <t>コト</t>
    </rPh>
    <rPh sb="151" eb="154">
      <t>チホウサイ</t>
    </rPh>
    <rPh sb="154" eb="156">
      <t>ザンダカ</t>
    </rPh>
    <rPh sb="157" eb="158">
      <t>ア</t>
    </rPh>
    <rPh sb="164" eb="166">
      <t>コンゴ</t>
    </rPh>
    <rPh sb="167" eb="169">
      <t>シセツ</t>
    </rPh>
    <rPh sb="169" eb="171">
      <t>コウシン</t>
    </rPh>
    <rPh sb="172" eb="174">
      <t>キギョウ</t>
    </rPh>
    <rPh sb="174" eb="176">
      <t>カイケイ</t>
    </rPh>
    <rPh sb="176" eb="178">
      <t>ヘンコウ</t>
    </rPh>
    <rPh sb="179" eb="180">
      <t>トモナ</t>
    </rPh>
    <rPh sb="185" eb="187">
      <t>カイシン</t>
    </rPh>
    <rPh sb="187" eb="188">
      <t>ヒ</t>
    </rPh>
    <rPh sb="190" eb="192">
      <t>リユウ</t>
    </rPh>
    <rPh sb="200" eb="202">
      <t>ザンダカ</t>
    </rPh>
    <rPh sb="203" eb="204">
      <t>サラ</t>
    </rPh>
    <rPh sb="205" eb="206">
      <t>ア</t>
    </rPh>
    <rPh sb="214" eb="216">
      <t>ヒッシ</t>
    </rPh>
    <rPh sb="244" eb="246">
      <t>ケイヒ</t>
    </rPh>
    <rPh sb="246" eb="249">
      <t>カイシュウリツ</t>
    </rPh>
    <rPh sb="257" eb="259">
      <t>ジャッカン</t>
    </rPh>
    <rPh sb="264" eb="266">
      <t>カイゼン</t>
    </rPh>
    <rPh sb="267" eb="268">
      <t>ミ</t>
    </rPh>
    <rPh sb="272" eb="275">
      <t>ヘイキンチ</t>
    </rPh>
    <rPh sb="276" eb="277">
      <t>ウエ</t>
    </rPh>
    <rPh sb="277" eb="278">
      <t>マワ</t>
    </rPh>
    <rPh sb="286" eb="288">
      <t>クリダシ</t>
    </rPh>
    <rPh sb="288" eb="290">
      <t>キントウ</t>
    </rPh>
    <rPh sb="291" eb="293">
      <t>ジギョウ</t>
    </rPh>
    <rPh sb="293" eb="295">
      <t>シュウエキ</t>
    </rPh>
    <rPh sb="295" eb="297">
      <t>イガイ</t>
    </rPh>
    <rPh sb="298" eb="300">
      <t>シュウニュウ</t>
    </rPh>
    <rPh sb="301" eb="302">
      <t>タヨ</t>
    </rPh>
    <rPh sb="306" eb="308">
      <t>ジョウキョウ</t>
    </rPh>
    <rPh sb="312" eb="314">
      <t>コンゴ</t>
    </rPh>
    <rPh sb="314" eb="316">
      <t>テキセイ</t>
    </rPh>
    <rPh sb="317" eb="320">
      <t>シヨウリョウ</t>
    </rPh>
    <rPh sb="320" eb="322">
      <t>シュウニュウ</t>
    </rPh>
    <rPh sb="322" eb="324">
      <t>カクホ</t>
    </rPh>
    <rPh sb="325" eb="328">
      <t>サイジュウヨウ</t>
    </rPh>
    <rPh sb="328" eb="330">
      <t>カダイ</t>
    </rPh>
    <rPh sb="336" eb="338">
      <t>タイオウ</t>
    </rPh>
    <rPh sb="339" eb="341">
      <t>キュウム</t>
    </rPh>
    <rPh sb="371" eb="373">
      <t>オスイ</t>
    </rPh>
    <rPh sb="373" eb="375">
      <t>ショリ</t>
    </rPh>
    <rPh sb="375" eb="377">
      <t>ゲンカ</t>
    </rPh>
    <rPh sb="379" eb="382">
      <t>サクネンド</t>
    </rPh>
    <rPh sb="384" eb="386">
      <t>ジャッカン</t>
    </rPh>
    <rPh sb="386" eb="388">
      <t>カイゼン</t>
    </rPh>
    <rPh sb="394" eb="397">
      <t>ヘイキンチ</t>
    </rPh>
    <rPh sb="400" eb="402">
      <t>シタマワ</t>
    </rPh>
    <rPh sb="412" eb="414">
      <t>リッポウ</t>
    </rPh>
    <rPh sb="423" eb="424">
      <t>グライ</t>
    </rPh>
    <rPh sb="425" eb="427">
      <t>オスイ</t>
    </rPh>
    <rPh sb="427" eb="429">
      <t>ショリ</t>
    </rPh>
    <rPh sb="430" eb="431">
      <t>カカ</t>
    </rPh>
    <rPh sb="432" eb="434">
      <t>ケイヒ</t>
    </rPh>
    <rPh sb="461" eb="463">
      <t>シセツ</t>
    </rPh>
    <rPh sb="463" eb="466">
      <t>リヨウリツ</t>
    </rPh>
    <rPh sb="473" eb="475">
      <t>ドウヨウ</t>
    </rPh>
    <rPh sb="475" eb="477">
      <t>スウチ</t>
    </rPh>
    <rPh sb="478" eb="480">
      <t>スイイ</t>
    </rPh>
    <rPh sb="487" eb="489">
      <t>ブンセキ</t>
    </rPh>
    <rPh sb="494" eb="496">
      <t>チュウシ</t>
    </rPh>
    <rPh sb="496" eb="498">
      <t>ジョウキョウ</t>
    </rPh>
    <rPh sb="504" eb="506">
      <t>イゼン</t>
    </rPh>
    <rPh sb="507" eb="509">
      <t>ドウヨウ</t>
    </rPh>
    <rPh sb="510" eb="512">
      <t>オオハバ</t>
    </rPh>
    <rPh sb="513" eb="514">
      <t>ヘダ</t>
    </rPh>
    <rPh sb="522" eb="524">
      <t>シセツ</t>
    </rPh>
    <rPh sb="524" eb="526">
      <t>タイオウ</t>
    </rPh>
    <rPh sb="526" eb="528">
      <t>ネンスウ</t>
    </rPh>
    <rPh sb="528" eb="529">
      <t>トウ</t>
    </rPh>
    <rPh sb="532" eb="535">
      <t>トウゴウカ</t>
    </rPh>
    <rPh sb="536" eb="538">
      <t>スイシン</t>
    </rPh>
    <rPh sb="540" eb="542">
      <t>テキセツ</t>
    </rPh>
    <rPh sb="542" eb="544">
      <t>キボ</t>
    </rPh>
    <rPh sb="545" eb="547">
      <t>イジ</t>
    </rPh>
    <rPh sb="548" eb="550">
      <t>ヒツヨウ</t>
    </rPh>
    <rPh sb="580" eb="582">
      <t>ミズアラ</t>
    </rPh>
    <rPh sb="582" eb="583">
      <t>カ</t>
    </rPh>
    <rPh sb="583" eb="584">
      <t>リツ</t>
    </rPh>
    <rPh sb="599" eb="601">
      <t>モンダイ</t>
    </rPh>
    <rPh sb="610" eb="612">
      <t>ジッタイ</t>
    </rPh>
    <rPh sb="612" eb="614">
      <t>チョウサ</t>
    </rPh>
    <rPh sb="615" eb="6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</si>
</sst>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6C-4CF9-858D-C8153E19E1E5}"/>
            </c:ext>
          </c:extLst>
        </c:ser>
        <c:dLbls>
          <c:showLegendKey val="0"/>
          <c:showVal val="0"/>
          <c:showCatName val="0"/>
          <c:showSerName val="0"/>
          <c:showPercent val="0"/>
          <c:showBubbleSize val="0"/>
        </c:dLbls>
        <c:gapWidth val="150"/>
        <c:axId val="346458984"/>
        <c:axId val="34645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0.05</c:v>
                </c:pt>
                <c:pt idx="2">
                  <c:v>0.44</c:v>
                </c:pt>
                <c:pt idx="3">
                  <c:v>0.04</c:v>
                </c:pt>
                <c:pt idx="4">
                  <c:v>0.02</c:v>
                </c:pt>
              </c:numCache>
            </c:numRef>
          </c:val>
          <c:smooth val="0"/>
          <c:extLst>
            <c:ext xmlns:c16="http://schemas.microsoft.com/office/drawing/2014/chart" uri="{C3380CC4-5D6E-409C-BE32-E72D297353CC}">
              <c16:uniqueId val="{00000001-B56C-4CF9-858D-C8153E19E1E5}"/>
            </c:ext>
          </c:extLst>
        </c:ser>
        <c:dLbls>
          <c:showLegendKey val="0"/>
          <c:showVal val="0"/>
          <c:showCatName val="0"/>
          <c:showSerName val="0"/>
          <c:showPercent val="0"/>
          <c:showBubbleSize val="0"/>
        </c:dLbls>
        <c:marker val="1"/>
        <c:smooth val="0"/>
        <c:axId val="346458984"/>
        <c:axId val="346459376"/>
      </c:lineChart>
      <c:dateAx>
        <c:axId val="346458984"/>
        <c:scaling>
          <c:orientation val="minMax"/>
        </c:scaling>
        <c:delete val="1"/>
        <c:axPos val="b"/>
        <c:numFmt formatCode="&quot;H&quot;yy" sourceLinked="1"/>
        <c:majorTickMark val="none"/>
        <c:minorTickMark val="none"/>
        <c:tickLblPos val="none"/>
        <c:crossAx val="346459376"/>
        <c:crosses val="autoZero"/>
        <c:auto val="1"/>
        <c:lblOffset val="100"/>
        <c:baseTimeUnit val="years"/>
      </c:dateAx>
      <c:valAx>
        <c:axId val="34645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5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23.36</c:v>
                </c:pt>
                <c:pt idx="1">
                  <c:v>23.36</c:v>
                </c:pt>
                <c:pt idx="2">
                  <c:v>23.36</c:v>
                </c:pt>
                <c:pt idx="3">
                  <c:v>23.36</c:v>
                </c:pt>
                <c:pt idx="4">
                  <c:v>23.55</c:v>
                </c:pt>
              </c:numCache>
            </c:numRef>
          </c:val>
          <c:extLst>
            <c:ext xmlns:c16="http://schemas.microsoft.com/office/drawing/2014/chart" uri="{C3380CC4-5D6E-409C-BE32-E72D297353CC}">
              <c16:uniqueId val="{00000000-318E-43D7-8BE6-EC781A91CD48}"/>
            </c:ext>
          </c:extLst>
        </c:ser>
        <c:dLbls>
          <c:showLegendKey val="0"/>
          <c:showVal val="0"/>
          <c:showCatName val="0"/>
          <c:showSerName val="0"/>
          <c:showPercent val="0"/>
          <c:showBubbleSize val="0"/>
        </c:dLbls>
        <c:gapWidth val="150"/>
        <c:axId val="347164664"/>
        <c:axId val="34716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56</c:v>
                </c:pt>
                <c:pt idx="2">
                  <c:v>56.01</c:v>
                </c:pt>
                <c:pt idx="3">
                  <c:v>56.72</c:v>
                </c:pt>
                <c:pt idx="4">
                  <c:v>54.06</c:v>
                </c:pt>
              </c:numCache>
            </c:numRef>
          </c:val>
          <c:smooth val="0"/>
          <c:extLst>
            <c:ext xmlns:c16="http://schemas.microsoft.com/office/drawing/2014/chart" uri="{C3380CC4-5D6E-409C-BE32-E72D297353CC}">
              <c16:uniqueId val="{00000001-318E-43D7-8BE6-EC781A91CD48}"/>
            </c:ext>
          </c:extLst>
        </c:ser>
        <c:dLbls>
          <c:showLegendKey val="0"/>
          <c:showVal val="0"/>
          <c:showCatName val="0"/>
          <c:showSerName val="0"/>
          <c:showPercent val="0"/>
          <c:showBubbleSize val="0"/>
        </c:dLbls>
        <c:marker val="1"/>
        <c:smooth val="0"/>
        <c:axId val="347164664"/>
        <c:axId val="347167016"/>
      </c:lineChart>
      <c:dateAx>
        <c:axId val="347164664"/>
        <c:scaling>
          <c:orientation val="minMax"/>
        </c:scaling>
        <c:delete val="1"/>
        <c:axPos val="b"/>
        <c:numFmt formatCode="&quot;H&quot;yy" sourceLinked="1"/>
        <c:majorTickMark val="none"/>
        <c:minorTickMark val="none"/>
        <c:tickLblPos val="none"/>
        <c:crossAx val="347167016"/>
        <c:crosses val="autoZero"/>
        <c:auto val="1"/>
        <c:lblOffset val="100"/>
        <c:baseTimeUnit val="years"/>
      </c:dateAx>
      <c:valAx>
        <c:axId val="34716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6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9C-4346-947A-05473657D3E7}"/>
            </c:ext>
          </c:extLst>
        </c:ser>
        <c:dLbls>
          <c:showLegendKey val="0"/>
          <c:showVal val="0"/>
          <c:showCatName val="0"/>
          <c:showSerName val="0"/>
          <c:showPercent val="0"/>
          <c:showBubbleSize val="0"/>
        </c:dLbls>
        <c:gapWidth val="150"/>
        <c:axId val="347159960"/>
        <c:axId val="34716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89.51</c:v>
                </c:pt>
                <c:pt idx="2">
                  <c:v>89.77</c:v>
                </c:pt>
                <c:pt idx="3">
                  <c:v>90.04</c:v>
                </c:pt>
                <c:pt idx="4">
                  <c:v>90.11</c:v>
                </c:pt>
              </c:numCache>
            </c:numRef>
          </c:val>
          <c:smooth val="0"/>
          <c:extLst>
            <c:ext xmlns:c16="http://schemas.microsoft.com/office/drawing/2014/chart" uri="{C3380CC4-5D6E-409C-BE32-E72D297353CC}">
              <c16:uniqueId val="{00000001-FE9C-4346-947A-05473657D3E7}"/>
            </c:ext>
          </c:extLst>
        </c:ser>
        <c:dLbls>
          <c:showLegendKey val="0"/>
          <c:showVal val="0"/>
          <c:showCatName val="0"/>
          <c:showSerName val="0"/>
          <c:showPercent val="0"/>
          <c:showBubbleSize val="0"/>
        </c:dLbls>
        <c:marker val="1"/>
        <c:smooth val="0"/>
        <c:axId val="347159960"/>
        <c:axId val="347160744"/>
      </c:lineChart>
      <c:dateAx>
        <c:axId val="347159960"/>
        <c:scaling>
          <c:orientation val="minMax"/>
        </c:scaling>
        <c:delete val="1"/>
        <c:axPos val="b"/>
        <c:numFmt formatCode="&quot;H&quot;yy" sourceLinked="1"/>
        <c:majorTickMark val="none"/>
        <c:minorTickMark val="none"/>
        <c:tickLblPos val="none"/>
        <c:crossAx val="347160744"/>
        <c:crosses val="autoZero"/>
        <c:auto val="1"/>
        <c:lblOffset val="100"/>
        <c:baseTimeUnit val="years"/>
      </c:dateAx>
      <c:valAx>
        <c:axId val="34716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5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108.07</c:v>
                </c:pt>
                <c:pt idx="1">
                  <c:v>106.97</c:v>
                </c:pt>
                <c:pt idx="2">
                  <c:v>114.78</c:v>
                </c:pt>
                <c:pt idx="3">
                  <c:v>126.21</c:v>
                </c:pt>
                <c:pt idx="4">
                  <c:v>181.31</c:v>
                </c:pt>
              </c:numCache>
            </c:numRef>
          </c:val>
          <c:extLst>
            <c:ext xmlns:c16="http://schemas.microsoft.com/office/drawing/2014/chart" uri="{C3380CC4-5D6E-409C-BE32-E72D297353CC}">
              <c16:uniqueId val="{00000000-4C21-4F7A-80F2-8A433C98B772}"/>
            </c:ext>
          </c:extLst>
        </c:ser>
        <c:dLbls>
          <c:showLegendKey val="0"/>
          <c:showVal val="0"/>
          <c:showCatName val="0"/>
          <c:showSerName val="0"/>
          <c:showPercent val="0"/>
          <c:showBubbleSize val="0"/>
        </c:dLbls>
        <c:gapWidth val="150"/>
        <c:axId val="346460944"/>
        <c:axId val="34645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21-4F7A-80F2-8A433C98B772}"/>
            </c:ext>
          </c:extLst>
        </c:ser>
        <c:dLbls>
          <c:showLegendKey val="0"/>
          <c:showVal val="0"/>
          <c:showCatName val="0"/>
          <c:showSerName val="0"/>
          <c:showPercent val="0"/>
          <c:showBubbleSize val="0"/>
        </c:dLbls>
        <c:marker val="1"/>
        <c:smooth val="0"/>
        <c:axId val="346460944"/>
        <c:axId val="346457808"/>
      </c:lineChart>
      <c:dateAx>
        <c:axId val="346460944"/>
        <c:scaling>
          <c:orientation val="minMax"/>
        </c:scaling>
        <c:delete val="1"/>
        <c:axPos val="b"/>
        <c:numFmt formatCode="&quot;H&quot;yy" sourceLinked="1"/>
        <c:majorTickMark val="none"/>
        <c:minorTickMark val="none"/>
        <c:tickLblPos val="none"/>
        <c:crossAx val="346457808"/>
        <c:crosses val="autoZero"/>
        <c:auto val="1"/>
        <c:lblOffset val="100"/>
        <c:baseTimeUnit val="years"/>
      </c:dateAx>
      <c:valAx>
        <c:axId val="34645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6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7D-4580-AF4D-3E7D24364002}"/>
            </c:ext>
          </c:extLst>
        </c:ser>
        <c:dLbls>
          <c:showLegendKey val="0"/>
          <c:showVal val="0"/>
          <c:showCatName val="0"/>
          <c:showSerName val="0"/>
          <c:showPercent val="0"/>
          <c:showBubbleSize val="0"/>
        </c:dLbls>
        <c:gapWidth val="150"/>
        <c:axId val="346458592"/>
        <c:axId val="34645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7D-4580-AF4D-3E7D24364002}"/>
            </c:ext>
          </c:extLst>
        </c:ser>
        <c:dLbls>
          <c:showLegendKey val="0"/>
          <c:showVal val="0"/>
          <c:showCatName val="0"/>
          <c:showSerName val="0"/>
          <c:showPercent val="0"/>
          <c:showBubbleSize val="0"/>
        </c:dLbls>
        <c:marker val="1"/>
        <c:smooth val="0"/>
        <c:axId val="346458592"/>
        <c:axId val="346459768"/>
      </c:lineChart>
      <c:dateAx>
        <c:axId val="346458592"/>
        <c:scaling>
          <c:orientation val="minMax"/>
        </c:scaling>
        <c:delete val="1"/>
        <c:axPos val="b"/>
        <c:numFmt formatCode="&quot;H&quot;yy" sourceLinked="1"/>
        <c:majorTickMark val="none"/>
        <c:minorTickMark val="none"/>
        <c:tickLblPos val="none"/>
        <c:crossAx val="346459768"/>
        <c:crosses val="autoZero"/>
        <c:auto val="1"/>
        <c:lblOffset val="100"/>
        <c:baseTimeUnit val="years"/>
      </c:dateAx>
      <c:valAx>
        <c:axId val="34645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D1-4816-A13F-7B0ECD7FE6A8}"/>
            </c:ext>
          </c:extLst>
        </c:ser>
        <c:dLbls>
          <c:showLegendKey val="0"/>
          <c:showVal val="0"/>
          <c:showCatName val="0"/>
          <c:showSerName val="0"/>
          <c:showPercent val="0"/>
          <c:showBubbleSize val="0"/>
        </c:dLbls>
        <c:gapWidth val="150"/>
        <c:axId val="347315536"/>
        <c:axId val="34731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D1-4816-A13F-7B0ECD7FE6A8}"/>
            </c:ext>
          </c:extLst>
        </c:ser>
        <c:dLbls>
          <c:showLegendKey val="0"/>
          <c:showVal val="0"/>
          <c:showCatName val="0"/>
          <c:showSerName val="0"/>
          <c:showPercent val="0"/>
          <c:showBubbleSize val="0"/>
        </c:dLbls>
        <c:marker val="1"/>
        <c:smooth val="0"/>
        <c:axId val="347315536"/>
        <c:axId val="347315928"/>
      </c:lineChart>
      <c:dateAx>
        <c:axId val="347315536"/>
        <c:scaling>
          <c:orientation val="minMax"/>
        </c:scaling>
        <c:delete val="1"/>
        <c:axPos val="b"/>
        <c:numFmt formatCode="&quot;H&quot;yy" sourceLinked="1"/>
        <c:majorTickMark val="none"/>
        <c:minorTickMark val="none"/>
        <c:tickLblPos val="none"/>
        <c:crossAx val="347315928"/>
        <c:crosses val="autoZero"/>
        <c:auto val="1"/>
        <c:lblOffset val="100"/>
        <c:baseTimeUnit val="years"/>
      </c:dateAx>
      <c:valAx>
        <c:axId val="34731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1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E1-41FF-AAEF-075DE6D929AC}"/>
            </c:ext>
          </c:extLst>
        </c:ser>
        <c:dLbls>
          <c:showLegendKey val="0"/>
          <c:showVal val="0"/>
          <c:showCatName val="0"/>
          <c:showSerName val="0"/>
          <c:showPercent val="0"/>
          <c:showBubbleSize val="0"/>
        </c:dLbls>
        <c:gapWidth val="150"/>
        <c:axId val="347317104"/>
        <c:axId val="34731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E1-41FF-AAEF-075DE6D929AC}"/>
            </c:ext>
          </c:extLst>
        </c:ser>
        <c:dLbls>
          <c:showLegendKey val="0"/>
          <c:showVal val="0"/>
          <c:showCatName val="0"/>
          <c:showSerName val="0"/>
          <c:showPercent val="0"/>
          <c:showBubbleSize val="0"/>
        </c:dLbls>
        <c:marker val="1"/>
        <c:smooth val="0"/>
        <c:axId val="347317104"/>
        <c:axId val="347316712"/>
      </c:lineChart>
      <c:dateAx>
        <c:axId val="347317104"/>
        <c:scaling>
          <c:orientation val="minMax"/>
        </c:scaling>
        <c:delete val="1"/>
        <c:axPos val="b"/>
        <c:numFmt formatCode="&quot;H&quot;yy" sourceLinked="1"/>
        <c:majorTickMark val="none"/>
        <c:minorTickMark val="none"/>
        <c:tickLblPos val="none"/>
        <c:crossAx val="347316712"/>
        <c:crosses val="autoZero"/>
        <c:auto val="1"/>
        <c:lblOffset val="100"/>
        <c:baseTimeUnit val="years"/>
      </c:dateAx>
      <c:valAx>
        <c:axId val="34731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AB-416A-A707-1CB705F0CA6A}"/>
            </c:ext>
          </c:extLst>
        </c:ser>
        <c:dLbls>
          <c:showLegendKey val="0"/>
          <c:showVal val="0"/>
          <c:showCatName val="0"/>
          <c:showSerName val="0"/>
          <c:showPercent val="0"/>
          <c:showBubbleSize val="0"/>
        </c:dLbls>
        <c:gapWidth val="150"/>
        <c:axId val="347316320"/>
        <c:axId val="34731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AB-416A-A707-1CB705F0CA6A}"/>
            </c:ext>
          </c:extLst>
        </c:ser>
        <c:dLbls>
          <c:showLegendKey val="0"/>
          <c:showVal val="0"/>
          <c:showCatName val="0"/>
          <c:showSerName val="0"/>
          <c:showPercent val="0"/>
          <c:showBubbleSize val="0"/>
        </c:dLbls>
        <c:marker val="1"/>
        <c:smooth val="0"/>
        <c:axId val="347316320"/>
        <c:axId val="347315144"/>
      </c:lineChart>
      <c:dateAx>
        <c:axId val="347316320"/>
        <c:scaling>
          <c:orientation val="minMax"/>
        </c:scaling>
        <c:delete val="1"/>
        <c:axPos val="b"/>
        <c:numFmt formatCode="&quot;H&quot;yy" sourceLinked="1"/>
        <c:majorTickMark val="none"/>
        <c:minorTickMark val="none"/>
        <c:tickLblPos val="none"/>
        <c:crossAx val="347315144"/>
        <c:crosses val="autoZero"/>
        <c:auto val="1"/>
        <c:lblOffset val="100"/>
        <c:baseTimeUnit val="years"/>
      </c:dateAx>
      <c:valAx>
        <c:axId val="34731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224.45</c:v>
                </c:pt>
                <c:pt idx="3" formatCode="#,##0.00;&quot;△&quot;#,##0.00;&quot;-&quot;">
                  <c:v>240.86</c:v>
                </c:pt>
                <c:pt idx="4" formatCode="#,##0.00;&quot;△&quot;#,##0.00;&quot;-&quot;">
                  <c:v>391.93</c:v>
                </c:pt>
              </c:numCache>
            </c:numRef>
          </c:val>
          <c:extLst>
            <c:ext xmlns:c16="http://schemas.microsoft.com/office/drawing/2014/chart" uri="{C3380CC4-5D6E-409C-BE32-E72D297353CC}">
              <c16:uniqueId val="{00000000-9251-414F-A00E-F1D59B47645B}"/>
            </c:ext>
          </c:extLst>
        </c:ser>
        <c:dLbls>
          <c:showLegendKey val="0"/>
          <c:showVal val="0"/>
          <c:showCatName val="0"/>
          <c:showSerName val="0"/>
          <c:showPercent val="0"/>
          <c:showBubbleSize val="0"/>
        </c:dLbls>
        <c:gapWidth val="150"/>
        <c:axId val="347311224"/>
        <c:axId val="34731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685.34</c:v>
                </c:pt>
                <c:pt idx="2">
                  <c:v>684.74</c:v>
                </c:pt>
                <c:pt idx="3">
                  <c:v>654.91999999999996</c:v>
                </c:pt>
                <c:pt idx="4">
                  <c:v>654.71</c:v>
                </c:pt>
              </c:numCache>
            </c:numRef>
          </c:val>
          <c:smooth val="0"/>
          <c:extLst>
            <c:ext xmlns:c16="http://schemas.microsoft.com/office/drawing/2014/chart" uri="{C3380CC4-5D6E-409C-BE32-E72D297353CC}">
              <c16:uniqueId val="{00000001-9251-414F-A00E-F1D59B47645B}"/>
            </c:ext>
          </c:extLst>
        </c:ser>
        <c:dLbls>
          <c:showLegendKey val="0"/>
          <c:showVal val="0"/>
          <c:showCatName val="0"/>
          <c:showSerName val="0"/>
          <c:showPercent val="0"/>
          <c:showBubbleSize val="0"/>
        </c:dLbls>
        <c:marker val="1"/>
        <c:smooth val="0"/>
        <c:axId val="347311224"/>
        <c:axId val="347313184"/>
      </c:lineChart>
      <c:dateAx>
        <c:axId val="347311224"/>
        <c:scaling>
          <c:orientation val="minMax"/>
        </c:scaling>
        <c:delete val="1"/>
        <c:axPos val="b"/>
        <c:numFmt formatCode="&quot;H&quot;yy" sourceLinked="1"/>
        <c:majorTickMark val="none"/>
        <c:minorTickMark val="none"/>
        <c:tickLblPos val="none"/>
        <c:crossAx val="347313184"/>
        <c:crosses val="autoZero"/>
        <c:auto val="1"/>
        <c:lblOffset val="100"/>
        <c:baseTimeUnit val="years"/>
      </c:dateAx>
      <c:valAx>
        <c:axId val="3473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1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63.31</c:v>
                </c:pt>
                <c:pt idx="1">
                  <c:v>54.98</c:v>
                </c:pt>
                <c:pt idx="2">
                  <c:v>79.47</c:v>
                </c:pt>
                <c:pt idx="3">
                  <c:v>67.150000000000006</c:v>
                </c:pt>
                <c:pt idx="4">
                  <c:v>68.31</c:v>
                </c:pt>
              </c:numCache>
            </c:numRef>
          </c:val>
          <c:extLst>
            <c:ext xmlns:c16="http://schemas.microsoft.com/office/drawing/2014/chart" uri="{C3380CC4-5D6E-409C-BE32-E72D297353CC}">
              <c16:uniqueId val="{00000000-F96B-42BF-AA29-44AB8D306A81}"/>
            </c:ext>
          </c:extLst>
        </c:ser>
        <c:dLbls>
          <c:showLegendKey val="0"/>
          <c:showVal val="0"/>
          <c:showCatName val="0"/>
          <c:showSerName val="0"/>
          <c:showPercent val="0"/>
          <c:showBubbleSize val="0"/>
        </c:dLbls>
        <c:gapWidth val="150"/>
        <c:axId val="347314360"/>
        <c:axId val="3473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59.83</c:v>
                </c:pt>
                <c:pt idx="2">
                  <c:v>65.33</c:v>
                </c:pt>
                <c:pt idx="3">
                  <c:v>65.39</c:v>
                </c:pt>
                <c:pt idx="4">
                  <c:v>65.37</c:v>
                </c:pt>
              </c:numCache>
            </c:numRef>
          </c:val>
          <c:smooth val="0"/>
          <c:extLst>
            <c:ext xmlns:c16="http://schemas.microsoft.com/office/drawing/2014/chart" uri="{C3380CC4-5D6E-409C-BE32-E72D297353CC}">
              <c16:uniqueId val="{00000001-F96B-42BF-AA29-44AB8D306A81}"/>
            </c:ext>
          </c:extLst>
        </c:ser>
        <c:dLbls>
          <c:showLegendKey val="0"/>
          <c:showVal val="0"/>
          <c:showCatName val="0"/>
          <c:showSerName val="0"/>
          <c:showPercent val="0"/>
          <c:showBubbleSize val="0"/>
        </c:dLbls>
        <c:marker val="1"/>
        <c:smooth val="0"/>
        <c:axId val="347314360"/>
        <c:axId val="347314752"/>
      </c:lineChart>
      <c:dateAx>
        <c:axId val="347314360"/>
        <c:scaling>
          <c:orientation val="minMax"/>
        </c:scaling>
        <c:delete val="1"/>
        <c:axPos val="b"/>
        <c:numFmt formatCode="&quot;H&quot;yy" sourceLinked="1"/>
        <c:majorTickMark val="none"/>
        <c:minorTickMark val="none"/>
        <c:tickLblPos val="none"/>
        <c:crossAx val="347314752"/>
        <c:crosses val="autoZero"/>
        <c:auto val="1"/>
        <c:lblOffset val="100"/>
        <c:baseTimeUnit val="years"/>
      </c:dateAx>
      <c:valAx>
        <c:axId val="3473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1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206.99</c:v>
                </c:pt>
                <c:pt idx="1">
                  <c:v>226.39</c:v>
                </c:pt>
                <c:pt idx="2">
                  <c:v>174.73</c:v>
                </c:pt>
                <c:pt idx="3">
                  <c:v>207.23</c:v>
                </c:pt>
                <c:pt idx="4">
                  <c:v>205.64</c:v>
                </c:pt>
              </c:numCache>
            </c:numRef>
          </c:val>
          <c:extLst>
            <c:ext xmlns:c16="http://schemas.microsoft.com/office/drawing/2014/chart" uri="{C3380CC4-5D6E-409C-BE32-E72D297353CC}">
              <c16:uniqueId val="{00000000-2134-4D7C-9B96-CC20C75C2C60}"/>
            </c:ext>
          </c:extLst>
        </c:ser>
        <c:dLbls>
          <c:showLegendKey val="0"/>
          <c:showVal val="0"/>
          <c:showCatName val="0"/>
          <c:showSerName val="0"/>
          <c:showPercent val="0"/>
          <c:showBubbleSize val="0"/>
        </c:dLbls>
        <c:gapWidth val="150"/>
        <c:axId val="347165840"/>
        <c:axId val="34716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246.66</c:v>
                </c:pt>
                <c:pt idx="2">
                  <c:v>227.43</c:v>
                </c:pt>
                <c:pt idx="3">
                  <c:v>230.88</c:v>
                </c:pt>
                <c:pt idx="4">
                  <c:v>228.99</c:v>
                </c:pt>
              </c:numCache>
            </c:numRef>
          </c:val>
          <c:smooth val="0"/>
          <c:extLst>
            <c:ext xmlns:c16="http://schemas.microsoft.com/office/drawing/2014/chart" uri="{C3380CC4-5D6E-409C-BE32-E72D297353CC}">
              <c16:uniqueId val="{00000001-2134-4D7C-9B96-CC20C75C2C60}"/>
            </c:ext>
          </c:extLst>
        </c:ser>
        <c:dLbls>
          <c:showLegendKey val="0"/>
          <c:showVal val="0"/>
          <c:showCatName val="0"/>
          <c:showSerName val="0"/>
          <c:showPercent val="0"/>
          <c:showBubbleSize val="0"/>
        </c:dLbls>
        <c:marker val="1"/>
        <c:smooth val="0"/>
        <c:axId val="347165840"/>
        <c:axId val="347166232"/>
      </c:lineChart>
      <c:dateAx>
        <c:axId val="347165840"/>
        <c:scaling>
          <c:orientation val="minMax"/>
        </c:scaling>
        <c:delete val="1"/>
        <c:axPos val="b"/>
        <c:numFmt formatCode="&quot;H&quot;yy" sourceLinked="1"/>
        <c:majorTickMark val="none"/>
        <c:minorTickMark val="none"/>
        <c:tickLblPos val="none"/>
        <c:crossAx val="347166232"/>
        <c:crosses val="autoZero"/>
        <c:auto val="1"/>
        <c:lblOffset val="100"/>
        <c:baseTimeUnit val="years"/>
      </c:dateAx>
      <c:valAx>
        <c:axId val="34716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6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61" zoomScaleNormal="100" workbookViewId="0">
      <selection activeCell="BB8" sqref="BB8:BI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伊是名村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1408</v>
      </c>
      <c r="AM8" s="69"/>
      <c r="AN8" s="69"/>
      <c r="AO8" s="69"/>
      <c r="AP8" s="69"/>
      <c r="AQ8" s="69"/>
      <c r="AR8" s="69"/>
      <c r="AS8" s="69"/>
      <c r="AT8" s="68">
        <f>データ!T6</f>
        <v>15.43</v>
      </c>
      <c r="AU8" s="68"/>
      <c r="AV8" s="68"/>
      <c r="AW8" s="68"/>
      <c r="AX8" s="68"/>
      <c r="AY8" s="68"/>
      <c r="AZ8" s="68"/>
      <c r="BA8" s="68"/>
      <c r="BB8" s="68">
        <f>データ!U6</f>
        <v>91.25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100</v>
      </c>
      <c r="Q10" s="68"/>
      <c r="R10" s="68"/>
      <c r="S10" s="68"/>
      <c r="T10" s="68"/>
      <c r="U10" s="68"/>
      <c r="V10" s="68"/>
      <c r="W10" s="68">
        <f>データ!Q6</f>
        <v>100</v>
      </c>
      <c r="X10" s="68"/>
      <c r="Y10" s="68"/>
      <c r="Z10" s="68"/>
      <c r="AA10" s="68"/>
      <c r="AB10" s="68"/>
      <c r="AC10" s="68"/>
      <c r="AD10" s="69">
        <f>データ!R6</f>
        <v>1258</v>
      </c>
      <c r="AE10" s="69"/>
      <c r="AF10" s="69"/>
      <c r="AG10" s="69"/>
      <c r="AH10" s="69"/>
      <c r="AI10" s="69"/>
      <c r="AJ10" s="69"/>
      <c r="AK10" s="2"/>
      <c r="AL10" s="69">
        <f>データ!V6</f>
        <v>1367</v>
      </c>
      <c r="AM10" s="69"/>
      <c r="AN10" s="69"/>
      <c r="AO10" s="69"/>
      <c r="AP10" s="69"/>
      <c r="AQ10" s="69"/>
      <c r="AR10" s="69"/>
      <c r="AS10" s="69"/>
      <c r="AT10" s="68">
        <f>データ!W6</f>
        <v>0.65</v>
      </c>
      <c r="AU10" s="68"/>
      <c r="AV10" s="68"/>
      <c r="AW10" s="68"/>
      <c r="AX10" s="68"/>
      <c r="AY10" s="68"/>
      <c r="AZ10" s="68"/>
      <c r="BA10" s="68"/>
      <c r="BB10" s="68">
        <f>データ!X6</f>
        <v>2103.08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E2IaSvnqH/rZAw+sVkv7P/J32CZTslJMDSmHVM6OUS3481v3Pp3cfZIqsnVWElGzUnQrUACwb8IQcOOJozOz1g==" saltValue="FoY07vV3Xw0BQMlYVNYa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473600</v>
      </c>
      <c r="D6" s="33">
        <f t="shared" si="3"/>
        <v>47</v>
      </c>
      <c r="E6" s="33">
        <f t="shared" si="3"/>
        <v>17</v>
      </c>
      <c r="F6" s="33">
        <f t="shared" si="3"/>
        <v>5</v>
      </c>
      <c r="G6" s="33">
        <f t="shared" si="3"/>
        <v>0</v>
      </c>
      <c r="H6" s="33" t="str">
        <f t="shared" si="3"/>
        <v>沖縄県　伊是名村</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100</v>
      </c>
      <c r="Q6" s="34">
        <f t="shared" si="3"/>
        <v>100</v>
      </c>
      <c r="R6" s="34">
        <f t="shared" si="3"/>
        <v>1258</v>
      </c>
      <c r="S6" s="34">
        <f t="shared" si="3"/>
        <v>1408</v>
      </c>
      <c r="T6" s="34">
        <f t="shared" si="3"/>
        <v>15.43</v>
      </c>
      <c r="U6" s="34">
        <f t="shared" si="3"/>
        <v>91.25</v>
      </c>
      <c r="V6" s="34">
        <f t="shared" si="3"/>
        <v>1367</v>
      </c>
      <c r="W6" s="34">
        <f t="shared" si="3"/>
        <v>0.65</v>
      </c>
      <c r="X6" s="34">
        <f t="shared" si="3"/>
        <v>2103.08</v>
      </c>
      <c r="Y6" s="35">
        <f>IF(Y7="",NA(),Y7)</f>
        <v>108.07</v>
      </c>
      <c r="Z6" s="35">
        <f t="shared" ref="Z6:AH6" si="4">IF(Z7="",NA(),Z7)</f>
        <v>106.97</v>
      </c>
      <c r="AA6" s="35">
        <f t="shared" si="4"/>
        <v>114.78</v>
      </c>
      <c r="AB6" s="35">
        <f t="shared" si="4"/>
        <v>126.21</v>
      </c>
      <c r="AC6" s="35">
        <f t="shared" si="4"/>
        <v>181.31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224.45</v>
      </c>
      <c r="BI6" s="35">
        <f t="shared" si="7"/>
        <v>240.86</v>
      </c>
      <c r="BJ6" s="35">
        <f t="shared" si="7"/>
        <v>391.93</v>
      </c>
      <c r="BK6" s="35">
        <f t="shared" si="7"/>
        <v>1081.8</v>
      </c>
      <c r="BL6" s="35">
        <f t="shared" si="7"/>
        <v>685.34</v>
      </c>
      <c r="BM6" s="35">
        <f t="shared" si="7"/>
        <v>684.74</v>
      </c>
      <c r="BN6" s="35">
        <f t="shared" si="7"/>
        <v>654.91999999999996</v>
      </c>
      <c r="BO6" s="35">
        <f t="shared" si="7"/>
        <v>654.71</v>
      </c>
      <c r="BP6" s="34" t="str">
        <f>IF(BP7="","",IF(BP7="-","【-】","【"&amp;SUBSTITUTE(TEXT(BP7,"#,##0.00"),"-","△")&amp;"】"))</f>
        <v>【765.47】</v>
      </c>
      <c r="BQ6" s="35">
        <f>IF(BQ7="",NA(),BQ7)</f>
        <v>63.31</v>
      </c>
      <c r="BR6" s="35">
        <f t="shared" ref="BR6:BZ6" si="8">IF(BR7="",NA(),BR7)</f>
        <v>54.98</v>
      </c>
      <c r="BS6" s="35">
        <f t="shared" si="8"/>
        <v>79.47</v>
      </c>
      <c r="BT6" s="35">
        <f t="shared" si="8"/>
        <v>67.150000000000006</v>
      </c>
      <c r="BU6" s="35">
        <f t="shared" si="8"/>
        <v>68.31</v>
      </c>
      <c r="BV6" s="35">
        <f t="shared" si="8"/>
        <v>52.19</v>
      </c>
      <c r="BW6" s="35">
        <f t="shared" si="8"/>
        <v>59.83</v>
      </c>
      <c r="BX6" s="35">
        <f t="shared" si="8"/>
        <v>65.33</v>
      </c>
      <c r="BY6" s="35">
        <f t="shared" si="8"/>
        <v>65.39</v>
      </c>
      <c r="BZ6" s="35">
        <f t="shared" si="8"/>
        <v>65.37</v>
      </c>
      <c r="CA6" s="34" t="str">
        <f>IF(CA7="","",IF(CA7="-","【-】","【"&amp;SUBSTITUTE(TEXT(CA7,"#,##0.00"),"-","△")&amp;"】"))</f>
        <v>【59.59】</v>
      </c>
      <c r="CB6" s="35">
        <f>IF(CB7="",NA(),CB7)</f>
        <v>206.99</v>
      </c>
      <c r="CC6" s="35">
        <f t="shared" ref="CC6:CK6" si="9">IF(CC7="",NA(),CC7)</f>
        <v>226.39</v>
      </c>
      <c r="CD6" s="35">
        <f t="shared" si="9"/>
        <v>174.73</v>
      </c>
      <c r="CE6" s="35">
        <f t="shared" si="9"/>
        <v>207.23</v>
      </c>
      <c r="CF6" s="35">
        <f t="shared" si="9"/>
        <v>205.64</v>
      </c>
      <c r="CG6" s="35">
        <f t="shared" si="9"/>
        <v>296.14</v>
      </c>
      <c r="CH6" s="35">
        <f t="shared" si="9"/>
        <v>246.66</v>
      </c>
      <c r="CI6" s="35">
        <f t="shared" si="9"/>
        <v>227.43</v>
      </c>
      <c r="CJ6" s="35">
        <f t="shared" si="9"/>
        <v>230.88</v>
      </c>
      <c r="CK6" s="35">
        <f t="shared" si="9"/>
        <v>228.99</v>
      </c>
      <c r="CL6" s="34" t="str">
        <f>IF(CL7="","",IF(CL7="-","【-】","【"&amp;SUBSTITUTE(TEXT(CL7,"#,##0.00"),"-","△")&amp;"】"))</f>
        <v>【257.86】</v>
      </c>
      <c r="CM6" s="35">
        <f>IF(CM7="",NA(),CM7)</f>
        <v>23.36</v>
      </c>
      <c r="CN6" s="35">
        <f t="shared" ref="CN6:CV6" si="10">IF(CN7="",NA(),CN7)</f>
        <v>23.36</v>
      </c>
      <c r="CO6" s="35">
        <f t="shared" si="10"/>
        <v>23.36</v>
      </c>
      <c r="CP6" s="35">
        <f t="shared" si="10"/>
        <v>23.36</v>
      </c>
      <c r="CQ6" s="35">
        <f t="shared" si="10"/>
        <v>23.55</v>
      </c>
      <c r="CR6" s="35">
        <f t="shared" si="10"/>
        <v>52.31</v>
      </c>
      <c r="CS6" s="35">
        <f t="shared" si="10"/>
        <v>56</v>
      </c>
      <c r="CT6" s="35">
        <f t="shared" si="10"/>
        <v>56.01</v>
      </c>
      <c r="CU6" s="35">
        <f t="shared" si="10"/>
        <v>56.72</v>
      </c>
      <c r="CV6" s="35">
        <f t="shared" si="10"/>
        <v>54.06</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473600</v>
      </c>
      <c r="D7" s="37">
        <v>47</v>
      </c>
      <c r="E7" s="37">
        <v>17</v>
      </c>
      <c r="F7" s="37">
        <v>5</v>
      </c>
      <c r="G7" s="37">
        <v>0</v>
      </c>
      <c r="H7" s="37" t="s">
        <v>98</v>
      </c>
      <c r="I7" s="37" t="s">
        <v>99</v>
      </c>
      <c r="J7" s="37" t="s">
        <v>100</v>
      </c>
      <c r="K7" s="37" t="s">
        <v>101</v>
      </c>
      <c r="L7" s="37" t="s">
        <v>102</v>
      </c>
      <c r="M7" s="37" t="s">
        <v>103</v>
      </c>
      <c r="N7" s="38" t="s">
        <v>104</v>
      </c>
      <c r="O7" s="38" t="s">
        <v>105</v>
      </c>
      <c r="P7" s="38">
        <v>100</v>
      </c>
      <c r="Q7" s="38">
        <v>100</v>
      </c>
      <c r="R7" s="38">
        <v>1258</v>
      </c>
      <c r="S7" s="38">
        <v>1408</v>
      </c>
      <c r="T7" s="38">
        <v>15.43</v>
      </c>
      <c r="U7" s="38">
        <v>91.25</v>
      </c>
      <c r="V7" s="38">
        <v>1367</v>
      </c>
      <c r="W7" s="38">
        <v>0.65</v>
      </c>
      <c r="X7" s="38">
        <v>2103.08</v>
      </c>
      <c r="Y7" s="38">
        <v>108.07</v>
      </c>
      <c r="Z7" s="38">
        <v>106.97</v>
      </c>
      <c r="AA7" s="38">
        <v>114.78</v>
      </c>
      <c r="AB7" s="38">
        <v>126.21</v>
      </c>
      <c r="AC7" s="38">
        <v>181.31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224.45</v>
      </c>
      <c r="BI7" s="38">
        <v>240.86</v>
      </c>
      <c r="BJ7" s="38">
        <v>391.93</v>
      </c>
      <c r="BK7" s="38">
        <v>1081.8</v>
      </c>
      <c r="BL7" s="38">
        <v>685.34</v>
      </c>
      <c r="BM7" s="38">
        <v>684.74</v>
      </c>
      <c r="BN7" s="38">
        <v>654.91999999999996</v>
      </c>
      <c r="BO7" s="38">
        <v>654.71</v>
      </c>
      <c r="BP7" s="38">
        <v>765.47</v>
      </c>
      <c r="BQ7" s="38">
        <v>63.31</v>
      </c>
      <c r="BR7" s="38">
        <v>54.98</v>
      </c>
      <c r="BS7" s="38">
        <v>79.47</v>
      </c>
      <c r="BT7" s="38">
        <v>67.150000000000006</v>
      </c>
      <c r="BU7" s="38">
        <v>68.31</v>
      </c>
      <c r="BV7" s="38">
        <v>52.19</v>
      </c>
      <c r="BW7" s="38">
        <v>59.83</v>
      </c>
      <c r="BX7" s="38">
        <v>65.33</v>
      </c>
      <c r="BY7" s="38">
        <v>65.39</v>
      </c>
      <c r="BZ7" s="38">
        <v>65.37</v>
      </c>
      <c r="CA7" s="38">
        <v>59.59</v>
      </c>
      <c r="CB7" s="38">
        <v>206.99</v>
      </c>
      <c r="CC7" s="38">
        <v>226.39</v>
      </c>
      <c r="CD7" s="38">
        <v>174.73</v>
      </c>
      <c r="CE7" s="38">
        <v>207.23</v>
      </c>
      <c r="CF7" s="38">
        <v>205.64</v>
      </c>
      <c r="CG7" s="38">
        <v>296.14</v>
      </c>
      <c r="CH7" s="38">
        <v>246.66</v>
      </c>
      <c r="CI7" s="38">
        <v>227.43</v>
      </c>
      <c r="CJ7" s="38">
        <v>230.88</v>
      </c>
      <c r="CK7" s="38">
        <v>228.99</v>
      </c>
      <c r="CL7" s="38">
        <v>257.86</v>
      </c>
      <c r="CM7" s="38">
        <v>23.36</v>
      </c>
      <c r="CN7" s="38">
        <v>23.36</v>
      </c>
      <c r="CO7" s="38">
        <v>23.36</v>
      </c>
      <c r="CP7" s="38">
        <v>23.36</v>
      </c>
      <c r="CQ7" s="38">
        <v>23.55</v>
      </c>
      <c r="CR7" s="38">
        <v>52.31</v>
      </c>
      <c r="CS7" s="38">
        <v>56</v>
      </c>
      <c r="CT7" s="38">
        <v>56.01</v>
      </c>
      <c r="CU7" s="38">
        <v>56.72</v>
      </c>
      <c r="CV7" s="38">
        <v>54.06</v>
      </c>
      <c r="CW7" s="38">
        <v>51.3</v>
      </c>
      <c r="CX7" s="38">
        <v>100</v>
      </c>
      <c r="CY7" s="38">
        <v>100</v>
      </c>
      <c r="CZ7" s="38">
        <v>100</v>
      </c>
      <c r="DA7" s="38">
        <v>100</v>
      </c>
      <c r="DB7" s="38">
        <v>100</v>
      </c>
      <c r="DC7" s="38">
        <v>84.32</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2021-01-29T09:47:25Z</cp:lastPrinted>
  <dcterms:created xsi:type="dcterms:W3CDTF">2020-12-04T03:10:25Z</dcterms:created>
  <dcterms:modified xsi:type="dcterms:W3CDTF">2021-02-19T07:23:27Z</dcterms:modified>
  <cp:category/>
</cp:coreProperties>
</file>