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35 伊平屋村\"/>
    </mc:Choice>
  </mc:AlternateContent>
  <workbookProtection workbookAlgorithmName="SHA-512" workbookHashValue="XUIgH/ayCH8pQOD/EPn7MOGNuRJzwEIcHE9QZQoep7PnrYuJ3X5oK+RFIl0FTycKr5Q25puWZoAiOQ8lLGO2tA==" workbookSaltValue="urJczGvGI7AJQ38rUJESlw==" workbookSpinCount="100000" lockStructure="1"/>
  <bookViews>
    <workbookView xWindow="0" yWindow="0" windowWidth="20490" windowHeight="67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<sst xmlns="http://schemas.openxmlformats.org/spreadsheetml/2006/main" count="233" uniqueCount="118">
  <si>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</si>
  <si>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</si>
  <si>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</si>
  <si>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</si>
  <si>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</si>
  <si>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</si>
  <si>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</si>
  <si>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</si>
  <si>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</si>
  <si>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</si>
  <si>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</si>
  <si>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</si>
  <si>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</si>
  <si>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</si>
  <si>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</si>
  <si>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</si>
  <si>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</si>
  <si>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</si>
  <si>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</si>
  <si>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</si>
  <si>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</si>
  <si>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</si>
  <si>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</si>
  <si>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</si>
  <si>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</si>
  <si>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</si>
  <si>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</si>
  <si>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</si>
  <si>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</si>
  <si>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</si>
  <si>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</si>
  <si>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</si>
  <si>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</si>
  <si>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</si>
  <si>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</si>
  <si>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</si>
  <si>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</si>
  <si>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</si>
  <si>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</si>
  <si>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</si>
  <si>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</si>
  <si>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</si>
  <si>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</si>
  <si>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</si>
  <si>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</si>
  <si>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</si>
  <si>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</si>
  <si>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</si>
  <si>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</si>
  <si>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</si>
  <si>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</si>
  <si>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</si>
  <si>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</si>
  <si>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</si>
  <si>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</si>
  <si>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</si>
  <si>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</si>
  <si>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</si>
  <si>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</si>
  <si>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</si>
  <si>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</si>
  <si>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</si>
  <si>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</si>
  <si>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</si>
  <si>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</si>
  <si>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</si>
  <si>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</si>
  <si>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</si>
  <si>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</si>
  <si>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</si>
  <si>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</si>
  <si>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</si>
  <si>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</si>
  <si>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</si>
  <si>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</si>
  <si>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</si>
  <si>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</si>
  <si>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</si>
  <si>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</si>
  <si>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</si>
  <si>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</si>
  <si>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</si>
  <si>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</si>
  <si>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</si>
  <si>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</si>
  <si>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</si>
  <si>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</si>
  <si>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</si>
  <si>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</si>
  <si>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</si>
  <si>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</si>
  <si>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</si>
  <si>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</si>
  <si>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</si>
  <si>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</si>
  <si>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</si>
  <si>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</si>
  <si>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</si>
  <si>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</si>
  <si>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</si>
  <si>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</si>
  <si>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</si>
  <si>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</si>
  <si>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</si>
  <si>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</si>
  <si>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</si>
  <si>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</si>
  <si>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</si>
  <si>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</si>
  <si>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</si>
  <si>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</si>
  <si>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</si>
  <si>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</si>
  <si>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</si>
  <si>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</si>
  <si>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30年度より広域化に向けた事業が開始し、浄水施設は企業局へ移譲され、漏水解消を兼ねた管路等の更新を行う予定である。</t>
    <phoneticPr fontId="4"/>
  </si>
  <si>
    <t>経営収支率は高いが料金の回収率と有収率が低いため
経営状況の収益性は上がったが、事業展開に伴い起債の償還は増額傾向になるため今後も経費削減を続ける必要がある。</t>
    <rPh sb="0" eb="2">
      <t>ケイエイ</t>
    </rPh>
    <rPh sb="2" eb="5">
      <t>シュウシリツ</t>
    </rPh>
    <rPh sb="6" eb="7">
      <t>タカ</t>
    </rPh>
    <rPh sb="9" eb="11">
      <t>リョウキン</t>
    </rPh>
    <rPh sb="12" eb="15">
      <t>カイシュウリツ</t>
    </rPh>
    <rPh sb="16" eb="19">
      <t>ユウシュウリツ</t>
    </rPh>
    <rPh sb="20" eb="21">
      <t>ヒク</t>
    </rPh>
    <phoneticPr fontId="4"/>
  </si>
  <si>
    <t>①収益的収支比率
　単年度収支が100％を超えているが施設の老朽化に伴い修繕費等が多くなることが予想されるのこれからも経費削減に努めるようにする。
　今後は、水道広域化に向けた新たな事業展開によるさらなる支出が見込まれるが、広域化後には取水、浄水施設が移譲され維持管理及び運営費の低減が見込まれるが、さらなる維持管理費の低減に努める。
④企業債残高対給水収益比率
　今年度は減少しているが広域化に伴い事業が開始しているため今後増加する可能性がある。
⑤料金回収率
　昨年より増加しているが数値はまだ低いので今後も徴収月間等を定め、料金回収に努めるようにする。
⑥給水原価
　平均値より高いので経営運営費の削減により改善に努める。
⑦施設利用率
　平均値に比べ高い値を維持しているが有収率が低いので今後運営の改善と効率を考える必要がある。
⑧有収率
　昨年より増加傾向にあるが平均値を下回っているので不明水や漏水の改善を行う必要がある。</t>
    <rPh sb="183" eb="186">
      <t>コンネンド</t>
    </rPh>
    <rPh sb="187" eb="189">
      <t>ゲンショウ</t>
    </rPh>
    <rPh sb="203" eb="205">
      <t>カイシ</t>
    </rPh>
    <rPh sb="211" eb="213">
      <t>コンゴ</t>
    </rPh>
    <rPh sb="213" eb="215">
      <t>ゾウカ</t>
    </rPh>
    <rPh sb="217" eb="220">
      <t>カノウセイ</t>
    </rPh>
    <rPh sb="233" eb="235">
      <t>サクネン</t>
    </rPh>
    <rPh sb="237" eb="239">
      <t>ゾウカ</t>
    </rPh>
    <rPh sb="244" eb="246">
      <t>スウチ</t>
    </rPh>
    <rPh sb="249" eb="250">
      <t>ヒク</t>
    </rPh>
    <rPh sb="253" eb="255">
      <t>コンゴ</t>
    </rPh>
    <rPh sb="287" eb="290">
      <t>ヘイキンチ</t>
    </rPh>
    <rPh sb="292" eb="293">
      <t>タカ</t>
    </rPh>
    <rPh sb="323" eb="326">
      <t>ヘイキンチ</t>
    </rPh>
    <rPh sb="340" eb="342">
      <t>ユウシュウ</t>
    </rPh>
    <rPh sb="342" eb="343">
      <t>リツ</t>
    </rPh>
    <rPh sb="344" eb="345">
      <t>ヒク</t>
    </rPh>
    <rPh sb="348" eb="350">
      <t>コンゴ</t>
    </rPh>
    <rPh sb="350" eb="352">
      <t>ウンエイ</t>
    </rPh>
    <rPh sb="353" eb="355">
      <t>カイゼン</t>
    </rPh>
    <rPh sb="356" eb="358">
      <t>コウリツ</t>
    </rPh>
    <rPh sb="359" eb="360">
      <t>カンガ</t>
    </rPh>
    <rPh sb="362" eb="364">
      <t>ヒツヨウ</t>
    </rPh>
    <rPh sb="375" eb="377">
      <t>サクネン</t>
    </rPh>
    <rPh sb="379" eb="381">
      <t>ゾウカ</t>
    </rPh>
    <rPh sb="381" eb="383">
      <t>ケイコウ</t>
    </rPh>
    <rPh sb="387" eb="390">
      <t>ヘイキンチ</t>
    </rPh>
    <rPh sb="391" eb="393">
      <t>シタマワ</t>
    </rPh>
    <rPh sb="406" eb="408">
      <t>カイゼン</t>
    </rPh>
    <rPh sb="409" eb="410">
      <t>オコナ</t>
    </rPh>
    <rPh sb="411" eb="4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</si>
</sst>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7D-4094-8406-80BDA9E89DE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247D-4094-8406-80BDA9E89DE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76.42</c:v>
                </c:pt>
                <c:pt idx="1">
                  <c:v>71.05</c:v>
                </c:pt>
                <c:pt idx="2">
                  <c:v>91.43</c:v>
                </c:pt>
                <c:pt idx="3">
                  <c:v>87.62</c:v>
                </c:pt>
                <c:pt idx="4">
                  <c:v>68.88</c:v>
                </c:pt>
              </c:numCache>
            </c:numRef>
          </c:val>
          <c:extLst>
            <c:ext xmlns:c16="http://schemas.microsoft.com/office/drawing/2014/chart" uri="{C3380CC4-5D6E-409C-BE32-E72D297353CC}">
              <c16:uniqueId val="{00000000-A8EA-4EA4-A2C0-14ED4D4AEF8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A8EA-4EA4-A2C0-14ED4D4AEF8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67.72</c:v>
                </c:pt>
                <c:pt idx="1">
                  <c:v>69.41</c:v>
                </c:pt>
                <c:pt idx="2">
                  <c:v>61.54</c:v>
                </c:pt>
                <c:pt idx="3">
                  <c:v>49.67</c:v>
                </c:pt>
                <c:pt idx="4">
                  <c:v>68.099999999999994</c:v>
                </c:pt>
              </c:numCache>
            </c:numRef>
          </c:val>
          <c:extLst>
            <c:ext xmlns:c16="http://schemas.microsoft.com/office/drawing/2014/chart" uri="{C3380CC4-5D6E-409C-BE32-E72D297353CC}">
              <c16:uniqueId val="{00000000-5A7D-49BB-83FF-F0E10364188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5A7D-49BB-83FF-F0E10364188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80.45</c:v>
                </c:pt>
                <c:pt idx="1">
                  <c:v>90.4</c:v>
                </c:pt>
                <c:pt idx="2">
                  <c:v>67.17</c:v>
                </c:pt>
                <c:pt idx="3">
                  <c:v>102.8</c:v>
                </c:pt>
                <c:pt idx="4">
                  <c:v>112.09</c:v>
                </c:pt>
              </c:numCache>
            </c:numRef>
          </c:val>
          <c:extLst>
            <c:ext xmlns:c16="http://schemas.microsoft.com/office/drawing/2014/chart" uri="{C3380CC4-5D6E-409C-BE32-E72D297353CC}">
              <c16:uniqueId val="{00000000-7584-446D-AC95-D3A42E1E3AA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7584-446D-AC95-D3A42E1E3AA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FE-49E1-B178-3CC1AD8416E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FE-49E1-B178-3CC1AD8416E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83-44B0-987E-0EF9A361221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83-44B0-987E-0EF9A361221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DC-44A8-9E05-2897E8D1677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DC-44A8-9E05-2897E8D1677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E-40B2-9E72-67EE272C455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E-40B2-9E72-67EE272C455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799.38</c:v>
                </c:pt>
                <c:pt idx="1">
                  <c:v>715.46</c:v>
                </c:pt>
                <c:pt idx="2">
                  <c:v>648.05999999999995</c:v>
                </c:pt>
                <c:pt idx="3">
                  <c:v>680.9</c:v>
                </c:pt>
                <c:pt idx="4">
                  <c:v>625.95000000000005</c:v>
                </c:pt>
              </c:numCache>
            </c:numRef>
          </c:val>
          <c:extLst>
            <c:ext xmlns:c16="http://schemas.microsoft.com/office/drawing/2014/chart" uri="{C3380CC4-5D6E-409C-BE32-E72D297353CC}">
              <c16:uniqueId val="{00000000-FA83-43B6-83EB-4F51A2B3E50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FA83-43B6-83EB-4F51A2B3E50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50.56</c:v>
                </c:pt>
                <c:pt idx="1">
                  <c:v>65.53</c:v>
                </c:pt>
                <c:pt idx="2">
                  <c:v>59.82</c:v>
                </c:pt>
                <c:pt idx="3">
                  <c:v>57.8</c:v>
                </c:pt>
                <c:pt idx="4">
                  <c:v>77.78</c:v>
                </c:pt>
              </c:numCache>
            </c:numRef>
          </c:val>
          <c:extLst>
            <c:ext xmlns:c16="http://schemas.microsoft.com/office/drawing/2014/chart" uri="{C3380CC4-5D6E-409C-BE32-E72D297353CC}">
              <c16:uniqueId val="{00000000-A984-4232-ACDB-34CEE541374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A984-4232-ACDB-34CEE541374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520.15</c:v>
                </c:pt>
                <c:pt idx="1">
                  <c:v>407.64</c:v>
                </c:pt>
                <c:pt idx="2">
                  <c:v>466.56</c:v>
                </c:pt>
                <c:pt idx="3">
                  <c:v>518.29</c:v>
                </c:pt>
                <c:pt idx="4">
                  <c:v>382.79</c:v>
                </c:pt>
              </c:numCache>
            </c:numRef>
          </c:val>
          <c:extLst>
            <c:ext xmlns:c16="http://schemas.microsoft.com/office/drawing/2014/chart" uri="{C3380CC4-5D6E-409C-BE32-E72D297353CC}">
              <c16:uniqueId val="{00000000-0243-4287-96D1-6EBFF4F1AC8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0243-4287-96D1-6EBFF4F1AC8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46" zoomScale="95" zoomScaleNormal="9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伊平屋村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1231</v>
      </c>
      <c r="AM8" s="67"/>
      <c r="AN8" s="67"/>
      <c r="AO8" s="67"/>
      <c r="AP8" s="67"/>
      <c r="AQ8" s="67"/>
      <c r="AR8" s="67"/>
      <c r="AS8" s="67"/>
      <c r="AT8" s="66">
        <f>データ!$S$6</f>
        <v>21.82</v>
      </c>
      <c r="AU8" s="66"/>
      <c r="AV8" s="66"/>
      <c r="AW8" s="66"/>
      <c r="AX8" s="66"/>
      <c r="AY8" s="66"/>
      <c r="AZ8" s="66"/>
      <c r="BA8" s="66"/>
      <c r="BB8" s="66">
        <f>データ!$T$6</f>
        <v>56.42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4665</v>
      </c>
      <c r="X10" s="67"/>
      <c r="Y10" s="67"/>
      <c r="Z10" s="67"/>
      <c r="AA10" s="67"/>
      <c r="AB10" s="67"/>
      <c r="AC10" s="67"/>
      <c r="AD10" s="2"/>
      <c r="AE10" s="2"/>
      <c r="AF10" s="2"/>
      <c r="AG10" s="2"/>
      <c r="AH10" s="2"/>
      <c r="AI10" s="2"/>
      <c r="AJ10" s="2"/>
      <c r="AK10" s="2"/>
      <c r="AL10" s="67">
        <f>データ!$U$6</f>
        <v>1187</v>
      </c>
      <c r="AM10" s="67"/>
      <c r="AN10" s="67"/>
      <c r="AO10" s="67"/>
      <c r="AP10" s="67"/>
      <c r="AQ10" s="67"/>
      <c r="AR10" s="67"/>
      <c r="AS10" s="67"/>
      <c r="AT10" s="66">
        <f>データ!$V$6</f>
        <v>21.72</v>
      </c>
      <c r="AU10" s="66"/>
      <c r="AV10" s="66"/>
      <c r="AW10" s="66"/>
      <c r="AX10" s="66"/>
      <c r="AY10" s="66"/>
      <c r="AZ10" s="66"/>
      <c r="BA10" s="66"/>
      <c r="BB10" s="66">
        <f>データ!$W$6</f>
        <v>54.65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a+NSZ+HSSYQ0ygfQe1LTGfxPQkVJwf0pY3E2XKSDtrz9AvQKcw13Y8tvgznDL9r/a5P0OYsxn3PQTBxTetCLOg==" saltValue="IBq9d2Hbi30zy6H+kmva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473596</v>
      </c>
      <c r="D6" s="34">
        <f t="shared" si="3"/>
        <v>47</v>
      </c>
      <c r="E6" s="34">
        <f t="shared" si="3"/>
        <v>1</v>
      </c>
      <c r="F6" s="34">
        <f t="shared" si="3"/>
        <v>0</v>
      </c>
      <c r="G6" s="34">
        <f t="shared" si="3"/>
        <v>0</v>
      </c>
      <c r="H6" s="34" t="str">
        <f t="shared" si="3"/>
        <v>沖縄県　伊平屋村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4665</v>
      </c>
      <c r="R6" s="35">
        <f t="shared" si="3"/>
        <v>1231</v>
      </c>
      <c r="S6" s="35">
        <f t="shared" si="3"/>
        <v>21.82</v>
      </c>
      <c r="T6" s="35">
        <f t="shared" si="3"/>
        <v>56.42</v>
      </c>
      <c r="U6" s="35">
        <f t="shared" si="3"/>
        <v>1187</v>
      </c>
      <c r="V6" s="35">
        <f t="shared" si="3"/>
        <v>21.72</v>
      </c>
      <c r="W6" s="35">
        <f t="shared" si="3"/>
        <v>54.65</v>
      </c>
      <c r="X6" s="36">
        <f>IF(X7="",NA(),X7)</f>
        <v>80.45</v>
      </c>
      <c r="Y6" s="36">
        <f t="shared" ref="Y6:AG6" si="4">IF(Y7="",NA(),Y7)</f>
        <v>90.4</v>
      </c>
      <c r="Z6" s="36">
        <f t="shared" si="4"/>
        <v>67.17</v>
      </c>
      <c r="AA6" s="36">
        <f t="shared" si="4"/>
        <v>102.8</v>
      </c>
      <c r="AB6" s="36">
        <f t="shared" si="4"/>
        <v>112.09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799.38</v>
      </c>
      <c r="BF6" s="36">
        <f t="shared" ref="BF6:BN6" si="7">IF(BF7="",NA(),BF7)</f>
        <v>715.46</v>
      </c>
      <c r="BG6" s="36">
        <f t="shared" si="7"/>
        <v>648.05999999999995</v>
      </c>
      <c r="BH6" s="36">
        <f t="shared" si="7"/>
        <v>680.9</v>
      </c>
      <c r="BI6" s="36">
        <f t="shared" si="7"/>
        <v>625.95000000000005</v>
      </c>
      <c r="BJ6" s="36">
        <f t="shared" si="7"/>
        <v>1510.14</v>
      </c>
      <c r="BK6" s="36">
        <f t="shared" si="7"/>
        <v>1595.62</v>
      </c>
      <c r="BL6" s="36">
        <f t="shared" si="7"/>
        <v>1302.33</v>
      </c>
      <c r="BM6" s="36">
        <f t="shared" si="7"/>
        <v>1274.21</v>
      </c>
      <c r="BN6" s="36">
        <f t="shared" si="7"/>
        <v>1183.92</v>
      </c>
      <c r="BO6" s="35" t="str">
        <f>IF(BO7="","",IF(BO7="-","【-】","【"&amp;SUBSTITUTE(TEXT(BO7,"#,##0.00"),"-","△")&amp;"】"))</f>
        <v>【1,084.05】</v>
      </c>
      <c r="BP6" s="36">
        <f>IF(BP7="",NA(),BP7)</f>
        <v>50.56</v>
      </c>
      <c r="BQ6" s="36">
        <f t="shared" ref="BQ6:BY6" si="8">IF(BQ7="",NA(),BQ7)</f>
        <v>65.53</v>
      </c>
      <c r="BR6" s="36">
        <f t="shared" si="8"/>
        <v>59.82</v>
      </c>
      <c r="BS6" s="36">
        <f t="shared" si="8"/>
        <v>57.8</v>
      </c>
      <c r="BT6" s="36">
        <f t="shared" si="8"/>
        <v>77.78</v>
      </c>
      <c r="BU6" s="36">
        <f t="shared" si="8"/>
        <v>22.67</v>
      </c>
      <c r="BV6" s="36">
        <f t="shared" si="8"/>
        <v>37.92</v>
      </c>
      <c r="BW6" s="36">
        <f t="shared" si="8"/>
        <v>40.89</v>
      </c>
      <c r="BX6" s="36">
        <f t="shared" si="8"/>
        <v>41.25</v>
      </c>
      <c r="BY6" s="36">
        <f t="shared" si="8"/>
        <v>42.5</v>
      </c>
      <c r="BZ6" s="35" t="str">
        <f>IF(BZ7="","",IF(BZ7="-","【-】","【"&amp;SUBSTITUTE(TEXT(BZ7,"#,##0.00"),"-","△")&amp;"】"))</f>
        <v>【53.46】</v>
      </c>
      <c r="CA6" s="36">
        <f>IF(CA7="",NA(),CA7)</f>
        <v>520.15</v>
      </c>
      <c r="CB6" s="36">
        <f t="shared" ref="CB6:CJ6" si="9">IF(CB7="",NA(),CB7)</f>
        <v>407.64</v>
      </c>
      <c r="CC6" s="36">
        <f t="shared" si="9"/>
        <v>466.56</v>
      </c>
      <c r="CD6" s="36">
        <f t="shared" si="9"/>
        <v>518.29</v>
      </c>
      <c r="CE6" s="36">
        <f t="shared" si="9"/>
        <v>382.79</v>
      </c>
      <c r="CF6" s="36">
        <f t="shared" si="9"/>
        <v>789.62</v>
      </c>
      <c r="CG6" s="36">
        <f t="shared" si="9"/>
        <v>423.18</v>
      </c>
      <c r="CH6" s="36">
        <f t="shared" si="9"/>
        <v>383.2</v>
      </c>
      <c r="CI6" s="36">
        <f t="shared" si="9"/>
        <v>383.25</v>
      </c>
      <c r="CJ6" s="36">
        <f t="shared" si="9"/>
        <v>377.72</v>
      </c>
      <c r="CK6" s="35" t="str">
        <f>IF(CK7="","",IF(CK7="-","【-】","【"&amp;SUBSTITUTE(TEXT(CK7,"#,##0.00"),"-","△")&amp;"】"))</f>
        <v>【300.47】</v>
      </c>
      <c r="CL6" s="36">
        <f>IF(CL7="",NA(),CL7)</f>
        <v>76.42</v>
      </c>
      <c r="CM6" s="36">
        <f t="shared" ref="CM6:CU6" si="10">IF(CM7="",NA(),CM7)</f>
        <v>71.05</v>
      </c>
      <c r="CN6" s="36">
        <f t="shared" si="10"/>
        <v>91.43</v>
      </c>
      <c r="CO6" s="36">
        <f t="shared" si="10"/>
        <v>87.62</v>
      </c>
      <c r="CP6" s="36">
        <f t="shared" si="10"/>
        <v>68.88</v>
      </c>
      <c r="CQ6" s="36">
        <f t="shared" si="10"/>
        <v>48.7</v>
      </c>
      <c r="CR6" s="36">
        <f t="shared" si="10"/>
        <v>46.9</v>
      </c>
      <c r="CS6" s="36">
        <f t="shared" si="10"/>
        <v>47.95</v>
      </c>
      <c r="CT6" s="36">
        <f t="shared" si="10"/>
        <v>48.26</v>
      </c>
      <c r="CU6" s="36">
        <f t="shared" si="10"/>
        <v>48.01</v>
      </c>
      <c r="CV6" s="35" t="str">
        <f>IF(CV7="","",IF(CV7="-","【-】","【"&amp;SUBSTITUTE(TEXT(CV7,"#,##0.00"),"-","△")&amp;"】"))</f>
        <v>【54.90】</v>
      </c>
      <c r="CW6" s="36">
        <f>IF(CW7="",NA(),CW7)</f>
        <v>67.72</v>
      </c>
      <c r="CX6" s="36">
        <f t="shared" ref="CX6:DF6" si="11">IF(CX7="",NA(),CX7)</f>
        <v>69.41</v>
      </c>
      <c r="CY6" s="36">
        <f t="shared" si="11"/>
        <v>61.54</v>
      </c>
      <c r="CZ6" s="36">
        <f t="shared" si="11"/>
        <v>49.67</v>
      </c>
      <c r="DA6" s="36">
        <f t="shared" si="11"/>
        <v>68.099999999999994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473596</v>
      </c>
      <c r="D7" s="38">
        <v>47</v>
      </c>
      <c r="E7" s="38">
        <v>1</v>
      </c>
      <c r="F7" s="38">
        <v>0</v>
      </c>
      <c r="G7" s="38">
        <v>0</v>
      </c>
      <c r="H7" s="38" t="s">
        <v>96</v>
      </c>
      <c r="I7" s="38" t="s">
        <v>97</v>
      </c>
      <c r="J7" s="38" t="s">
        <v>98</v>
      </c>
      <c r="K7" s="38" t="s">
        <v>99</v>
      </c>
      <c r="L7" s="38" t="s">
        <v>100</v>
      </c>
      <c r="M7" s="38" t="s">
        <v>101</v>
      </c>
      <c r="N7" s="39" t="s">
        <v>102</v>
      </c>
      <c r="O7" s="39" t="s">
        <v>103</v>
      </c>
      <c r="P7" s="39">
        <v>100</v>
      </c>
      <c r="Q7" s="39">
        <v>4665</v>
      </c>
      <c r="R7" s="39">
        <v>1231</v>
      </c>
      <c r="S7" s="39">
        <v>21.82</v>
      </c>
      <c r="T7" s="39">
        <v>56.42</v>
      </c>
      <c r="U7" s="39">
        <v>1187</v>
      </c>
      <c r="V7" s="39">
        <v>21.72</v>
      </c>
      <c r="W7" s="39">
        <v>54.65</v>
      </c>
      <c r="X7" s="39">
        <v>80.45</v>
      </c>
      <c r="Y7" s="39">
        <v>90.4</v>
      </c>
      <c r="Z7" s="39">
        <v>67.17</v>
      </c>
      <c r="AA7" s="39">
        <v>102.8</v>
      </c>
      <c r="AB7" s="39">
        <v>112.09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799.38</v>
      </c>
      <c r="BF7" s="39">
        <v>715.46</v>
      </c>
      <c r="BG7" s="39">
        <v>648.05999999999995</v>
      </c>
      <c r="BH7" s="39">
        <v>680.9</v>
      </c>
      <c r="BI7" s="39">
        <v>625.95000000000005</v>
      </c>
      <c r="BJ7" s="39">
        <v>1510.14</v>
      </c>
      <c r="BK7" s="39">
        <v>1595.62</v>
      </c>
      <c r="BL7" s="39">
        <v>1302.33</v>
      </c>
      <c r="BM7" s="39">
        <v>1274.21</v>
      </c>
      <c r="BN7" s="39">
        <v>1183.92</v>
      </c>
      <c r="BO7" s="39">
        <v>1084.05</v>
      </c>
      <c r="BP7" s="39">
        <v>50.56</v>
      </c>
      <c r="BQ7" s="39">
        <v>65.53</v>
      </c>
      <c r="BR7" s="39">
        <v>59.82</v>
      </c>
      <c r="BS7" s="39">
        <v>57.8</v>
      </c>
      <c r="BT7" s="39">
        <v>77.78</v>
      </c>
      <c r="BU7" s="39">
        <v>22.67</v>
      </c>
      <c r="BV7" s="39">
        <v>37.92</v>
      </c>
      <c r="BW7" s="39">
        <v>40.89</v>
      </c>
      <c r="BX7" s="39">
        <v>41.25</v>
      </c>
      <c r="BY7" s="39">
        <v>42.5</v>
      </c>
      <c r="BZ7" s="39">
        <v>53.46</v>
      </c>
      <c r="CA7" s="39">
        <v>520.15</v>
      </c>
      <c r="CB7" s="39">
        <v>407.64</v>
      </c>
      <c r="CC7" s="39">
        <v>466.56</v>
      </c>
      <c r="CD7" s="39">
        <v>518.29</v>
      </c>
      <c r="CE7" s="39">
        <v>382.79</v>
      </c>
      <c r="CF7" s="39">
        <v>789.62</v>
      </c>
      <c r="CG7" s="39">
        <v>423.18</v>
      </c>
      <c r="CH7" s="39">
        <v>383.2</v>
      </c>
      <c r="CI7" s="39">
        <v>383.25</v>
      </c>
      <c r="CJ7" s="39">
        <v>377.72</v>
      </c>
      <c r="CK7" s="39">
        <v>300.47000000000003</v>
      </c>
      <c r="CL7" s="39">
        <v>76.42</v>
      </c>
      <c r="CM7" s="39">
        <v>71.05</v>
      </c>
      <c r="CN7" s="39">
        <v>91.43</v>
      </c>
      <c r="CO7" s="39">
        <v>87.62</v>
      </c>
      <c r="CP7" s="39">
        <v>68.88</v>
      </c>
      <c r="CQ7" s="39">
        <v>48.7</v>
      </c>
      <c r="CR7" s="39">
        <v>46.9</v>
      </c>
      <c r="CS7" s="39">
        <v>47.95</v>
      </c>
      <c r="CT7" s="39">
        <v>48.26</v>
      </c>
      <c r="CU7" s="39">
        <v>48.01</v>
      </c>
      <c r="CV7" s="39">
        <v>54.9</v>
      </c>
      <c r="CW7" s="39">
        <v>67.72</v>
      </c>
      <c r="CX7" s="39">
        <v>69.41</v>
      </c>
      <c r="CY7" s="39">
        <v>61.54</v>
      </c>
      <c r="CZ7" s="39">
        <v>49.67</v>
      </c>
      <c r="DA7" s="39">
        <v>68.099999999999994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2020-12-04T02:23:32Z</dcterms:created>
  <dcterms:modified xsi:type="dcterms:W3CDTF">2021-02-19T07:19:44Z</dcterms:modified>
  <cp:category/>
</cp:coreProperties>
</file>