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34 北大東村\"/>
    </mc:Choice>
  </mc:AlternateContent>
  <workbookProtection workbookAlgorithmName="SHA-512" workbookHashValue="1sD65lxQaEj1dgelNIi/PWveDmBjP/ipm1OYlWAMWo/o8sPArD+mBG4yafiwkJFq1iPZxi39Ts+17S6eq1K/xA==" workbookSaltValue="IwK4lQrjUv/cqXg61cQ38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BB8" i="4"/>
  <c r="AD8" i="4"/>
  <c r="W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<sst xmlns="http://schemas.openxmlformats.org/spreadsheetml/2006/main" count="233" uniqueCount="116">
  <si>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</si>
  <si>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</si>
  <si>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</si>
  <si>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</si>
  <si>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</si>
  <si>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</si>
  <si>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</si>
  <si>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</si>
  <si>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</si>
  <si>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</si>
  <si>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</si>
  <si>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</si>
  <si>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</si>
  <si>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</si>
  <si>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</si>
  <si>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</si>
  <si>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</si>
  <si>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</si>
  <si>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</si>
  <si>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</si>
  <si>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</si>
  <si>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</si>
  <si>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</si>
  <si>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</si>
  <si>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</si>
  <si>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</si>
  <si>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</si>
  <si>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</si>
  <si>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</si>
  <si>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</si>
  <si>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</si>
  <si>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</si>
  <si>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</si>
  <si>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</si>
  <si>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</si>
  <si>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</si>
  <si>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</si>
  <si>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</si>
  <si>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</si>
  <si>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</si>
  <si>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</si>
  <si>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</si>
  <si>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</si>
  <si>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</si>
  <si>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</si>
  <si>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</si>
  <si>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</si>
  <si>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</si>
  <si>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</si>
  <si>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</si>
  <si>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</si>
  <si>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</si>
  <si>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</si>
  <si>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</si>
  <si>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</si>
  <si>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</si>
  <si>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</si>
  <si>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</si>
  <si>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</si>
  <si>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</si>
  <si>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</si>
  <si>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</si>
  <si>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</si>
  <si>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</si>
  <si>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</si>
  <si>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</si>
  <si>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</si>
  <si>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</si>
  <si>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</si>
  <si>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</si>
  <si>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</si>
  <si>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</si>
  <si>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</si>
  <si>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</si>
  <si>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</si>
  <si>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</si>
  <si>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</si>
  <si>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</si>
  <si>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</si>
  <si>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</si>
  <si>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</si>
  <si>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</si>
  <si>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</si>
  <si>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</si>
  <si>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</si>
  <si>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</si>
  <si>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</si>
  <si>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</si>
  <si>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</si>
  <si>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</si>
  <si>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</si>
  <si>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</si>
  <si>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</si>
  <si>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</si>
  <si>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</si>
  <si>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北大東村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</si>
  <si>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</si>
  <si>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</si>
  <si>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</si>
  <si>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</si>
  <si>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</si>
  <si>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</si>
  <si>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</si>
  <si>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</si>
  <si>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</si>
  <si>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</si>
  <si>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</si>
  <si>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</si>
  <si>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</si>
  <si>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</si>
  <si>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</si>
  <si>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</si>
  <si>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</si>
  <si>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の老朽化により維持管理費のコストが高く繰入等を行わないと運営が難しい状況にあったが、令和２年度から広域化により浄水施設の廃止による維持管理コストの削減で新たな運営方法になるため経営分析を徹底し、安全で安心な水の供給が行えるように努める。</t>
    <rPh sb="0" eb="2">
      <t>シセツ</t>
    </rPh>
    <rPh sb="3" eb="6">
      <t>ロウキュウカ</t>
    </rPh>
    <rPh sb="9" eb="11">
      <t>イジ</t>
    </rPh>
    <rPh sb="11" eb="14">
      <t>カンリヒ</t>
    </rPh>
    <rPh sb="19" eb="20">
      <t>タカ</t>
    </rPh>
    <rPh sb="21" eb="23">
      <t>クリイレ</t>
    </rPh>
    <rPh sb="23" eb="24">
      <t>トウ</t>
    </rPh>
    <rPh sb="25" eb="26">
      <t>オコナ</t>
    </rPh>
    <rPh sb="30" eb="32">
      <t>ウンエイ</t>
    </rPh>
    <rPh sb="33" eb="34">
      <t>ムズカ</t>
    </rPh>
    <rPh sb="36" eb="38">
      <t>ジョウキョウ</t>
    </rPh>
    <rPh sb="44" eb="46">
      <t>レイワ</t>
    </rPh>
    <rPh sb="47" eb="49">
      <t>ネンド</t>
    </rPh>
    <rPh sb="51" eb="54">
      <t>コウイキカ</t>
    </rPh>
    <rPh sb="57" eb="59">
      <t>ジョウスイ</t>
    </rPh>
    <rPh sb="59" eb="61">
      <t>シセツ</t>
    </rPh>
    <rPh sb="62" eb="64">
      <t>ハイシ</t>
    </rPh>
    <rPh sb="67" eb="69">
      <t>イジ</t>
    </rPh>
    <rPh sb="69" eb="71">
      <t>カンリ</t>
    </rPh>
    <rPh sb="75" eb="77">
      <t>サクゲン</t>
    </rPh>
    <rPh sb="78" eb="79">
      <t>アラ</t>
    </rPh>
    <rPh sb="81" eb="83">
      <t>ウンエイ</t>
    </rPh>
    <rPh sb="83" eb="85">
      <t>ホウホウ</t>
    </rPh>
    <rPh sb="90" eb="92">
      <t>ケイエイ</t>
    </rPh>
    <rPh sb="92" eb="94">
      <t>ブンセキ</t>
    </rPh>
    <rPh sb="95" eb="97">
      <t>テッテイ</t>
    </rPh>
    <rPh sb="99" eb="101">
      <t>アンゼン</t>
    </rPh>
    <rPh sb="102" eb="104">
      <t>アンシン</t>
    </rPh>
    <rPh sb="105" eb="106">
      <t>ミズ</t>
    </rPh>
    <rPh sb="107" eb="109">
      <t>キョウキュウ</t>
    </rPh>
    <rPh sb="110" eb="111">
      <t>オコナ</t>
    </rPh>
    <rPh sb="116" eb="117">
      <t>ツト</t>
    </rPh>
    <phoneticPr fontId="4"/>
  </si>
  <si>
    <t>①　収益的収支比率
　収益的収支比率は、100%を下回っていないことから経営損失が生じてはいないため下回らないよう維持していきたい。また、令和2年度から広域化に伴い浄水施設の管理を企業局が行うため、施設の維持管理費用の削減により収益的収支比率は上がる見込みである。
②　企業債残高対給水収益比率
　令和12年度の完済に向け減少傾向にあるが、広域化に伴い老朽化した配水管の更新工事を行うため今後、増加していく。
③　料金回収率
　本村は、沖縄県内でも一番水道料金が高く村民の負担が大きいため一般会計から繰入をしないと運営が難しい状況である。令和2年度より広域化に伴い料金の改定を検討する。
④　給水源価
　施設の維持管理コストが高いため給水源価はが対状況にある。令和2年度からは企業局から受水するため給水源価が下がる見込みである。
⑤　施設利用率
　施設の老朽化に伴い機械の故障等の修繕で施設の利用率が下がっていると見込まれる。令和2年度からは広域化に伴い施設廃止により利用率も上がると見込まれる。
⑥　有収率
　管路の老朽化等で漏水等による無効水量が多く有収率が下がっている。今後は、広域化に合わせて配水管の更新を行い、有収率の向上に努める。</t>
    <rPh sb="2" eb="5">
      <t>シュウエキテキ</t>
    </rPh>
    <rPh sb="5" eb="7">
      <t>シュウシ</t>
    </rPh>
    <rPh sb="7" eb="9">
      <t>ヒリツ</t>
    </rPh>
    <rPh sb="11" eb="14">
      <t>シュウエキテキ</t>
    </rPh>
    <rPh sb="14" eb="16">
      <t>シュウシ</t>
    </rPh>
    <rPh sb="16" eb="18">
      <t>ヒリツ</t>
    </rPh>
    <rPh sb="25" eb="27">
      <t>シタマワ</t>
    </rPh>
    <rPh sb="36" eb="38">
      <t>ケイエイ</t>
    </rPh>
    <rPh sb="38" eb="40">
      <t>ソンシツ</t>
    </rPh>
    <rPh sb="41" eb="42">
      <t>ショウ</t>
    </rPh>
    <rPh sb="50" eb="52">
      <t>シタマワ</t>
    </rPh>
    <rPh sb="57" eb="59">
      <t>イジ</t>
    </rPh>
    <rPh sb="69" eb="71">
      <t>レイワ</t>
    </rPh>
    <rPh sb="72" eb="74">
      <t>ネンド</t>
    </rPh>
    <rPh sb="76" eb="79">
      <t>コウイキカ</t>
    </rPh>
    <rPh sb="80" eb="81">
      <t>トモナ</t>
    </rPh>
    <rPh sb="82" eb="84">
      <t>ジョウスイ</t>
    </rPh>
    <rPh sb="84" eb="86">
      <t>シセツ</t>
    </rPh>
    <rPh sb="87" eb="89">
      <t>カンリ</t>
    </rPh>
    <rPh sb="90" eb="93">
      <t>キギョウキョク</t>
    </rPh>
    <rPh sb="94" eb="95">
      <t>オコナ</t>
    </rPh>
    <rPh sb="99" eb="101">
      <t>シセツ</t>
    </rPh>
    <rPh sb="102" eb="104">
      <t>イジ</t>
    </rPh>
    <rPh sb="104" eb="106">
      <t>カンリ</t>
    </rPh>
    <rPh sb="106" eb="108">
      <t>ヒヨウ</t>
    </rPh>
    <rPh sb="109" eb="111">
      <t>サクゲン</t>
    </rPh>
    <rPh sb="114" eb="117">
      <t>シュウエキテキ</t>
    </rPh>
    <rPh sb="117" eb="119">
      <t>シュウシ</t>
    </rPh>
    <rPh sb="119" eb="121">
      <t>ヒリツ</t>
    </rPh>
    <rPh sb="122" eb="123">
      <t>ア</t>
    </rPh>
    <rPh sb="125" eb="127">
      <t>ミコ</t>
    </rPh>
    <rPh sb="136" eb="139">
      <t>キギョウサイ</t>
    </rPh>
    <rPh sb="139" eb="141">
      <t>ザンダカ</t>
    </rPh>
    <rPh sb="141" eb="142">
      <t>タイ</t>
    </rPh>
    <rPh sb="142" eb="144">
      <t>キュウスイ</t>
    </rPh>
    <rPh sb="144" eb="146">
      <t>シュウエキ</t>
    </rPh>
    <rPh sb="146" eb="148">
      <t>ヒリツ</t>
    </rPh>
    <rPh sb="150" eb="152">
      <t>レイワ</t>
    </rPh>
    <rPh sb="154" eb="155">
      <t>ネン</t>
    </rPh>
    <rPh sb="155" eb="156">
      <t>ド</t>
    </rPh>
    <rPh sb="157" eb="159">
      <t>カンサイ</t>
    </rPh>
    <rPh sb="160" eb="161">
      <t>ム</t>
    </rPh>
    <rPh sb="162" eb="164">
      <t>ゲンショウ</t>
    </rPh>
    <rPh sb="164" eb="166">
      <t>ケイコウ</t>
    </rPh>
    <rPh sb="171" eb="174">
      <t>コウイキカ</t>
    </rPh>
    <rPh sb="175" eb="176">
      <t>トモナ</t>
    </rPh>
    <rPh sb="177" eb="180">
      <t>ロウキュウカ</t>
    </rPh>
    <rPh sb="182" eb="185">
      <t>ハイスイカン</t>
    </rPh>
    <rPh sb="186" eb="188">
      <t>コウシン</t>
    </rPh>
    <rPh sb="188" eb="190">
      <t>コウジ</t>
    </rPh>
    <rPh sb="191" eb="192">
      <t>オコナ</t>
    </rPh>
    <rPh sb="195" eb="197">
      <t>コンゴ</t>
    </rPh>
    <rPh sb="198" eb="200">
      <t>ゾウカ</t>
    </rPh>
    <rPh sb="209" eb="211">
      <t>リョウキン</t>
    </rPh>
    <rPh sb="211" eb="214">
      <t>カイシュウリツ</t>
    </rPh>
    <rPh sb="216" eb="217">
      <t>ホン</t>
    </rPh>
    <rPh sb="217" eb="218">
      <t>ソン</t>
    </rPh>
    <rPh sb="220" eb="222">
      <t>オキナワ</t>
    </rPh>
    <rPh sb="222" eb="224">
      <t>ケンナイ</t>
    </rPh>
    <rPh sb="226" eb="228">
      <t>イチバン</t>
    </rPh>
    <rPh sb="228" eb="230">
      <t>スイドウ</t>
    </rPh>
    <rPh sb="230" eb="232">
      <t>リョウキン</t>
    </rPh>
    <rPh sb="233" eb="234">
      <t>タカ</t>
    </rPh>
    <rPh sb="235" eb="237">
      <t>ソンミン</t>
    </rPh>
    <rPh sb="238" eb="240">
      <t>フタン</t>
    </rPh>
    <rPh sb="241" eb="242">
      <t>オオ</t>
    </rPh>
    <rPh sb="246" eb="248">
      <t>イッパン</t>
    </rPh>
    <rPh sb="248" eb="250">
      <t>カイケイ</t>
    </rPh>
    <rPh sb="252" eb="254">
      <t>クリイレ</t>
    </rPh>
    <rPh sb="259" eb="261">
      <t>ウンエイ</t>
    </rPh>
    <rPh sb="262" eb="263">
      <t>ムズカ</t>
    </rPh>
    <rPh sb="265" eb="267">
      <t>ジョウキョウ</t>
    </rPh>
    <rPh sb="271" eb="273">
      <t>レイワ</t>
    </rPh>
    <rPh sb="274" eb="276">
      <t>ネンド</t>
    </rPh>
    <rPh sb="278" eb="281">
      <t>コウイキカ</t>
    </rPh>
    <rPh sb="282" eb="283">
      <t>トモナ</t>
    </rPh>
    <rPh sb="284" eb="286">
      <t>リョウキン</t>
    </rPh>
    <rPh sb="287" eb="289">
      <t>カイテイ</t>
    </rPh>
    <rPh sb="290" eb="292">
      <t>ケントウ</t>
    </rPh>
    <rPh sb="299" eb="302">
      <t>キュウスイゲン</t>
    </rPh>
    <rPh sb="302" eb="303">
      <t>カ</t>
    </rPh>
    <rPh sb="305" eb="307">
      <t>シセツ</t>
    </rPh>
    <rPh sb="308" eb="310">
      <t>イジ</t>
    </rPh>
    <rPh sb="310" eb="312">
      <t>カンリ</t>
    </rPh>
    <rPh sb="316" eb="317">
      <t>タカ</t>
    </rPh>
    <rPh sb="320" eb="323">
      <t>キュウスイゲン</t>
    </rPh>
    <rPh sb="323" eb="324">
      <t>カ</t>
    </rPh>
    <rPh sb="326" eb="327">
      <t>タイ</t>
    </rPh>
    <rPh sb="327" eb="329">
      <t>ジョウキョウ</t>
    </rPh>
    <rPh sb="333" eb="335">
      <t>レイワ</t>
    </rPh>
    <rPh sb="336" eb="338">
      <t>ネンド</t>
    </rPh>
    <rPh sb="341" eb="344">
      <t>キギョウキョク</t>
    </rPh>
    <rPh sb="346" eb="348">
      <t>ジュスイ</t>
    </rPh>
    <rPh sb="352" eb="355">
      <t>キュウスイゲン</t>
    </rPh>
    <rPh sb="355" eb="356">
      <t>カ</t>
    </rPh>
    <rPh sb="357" eb="358">
      <t>サ</t>
    </rPh>
    <rPh sb="360" eb="362">
      <t>ミコ</t>
    </rPh>
    <rPh sb="371" eb="373">
      <t>シセツ</t>
    </rPh>
    <rPh sb="373" eb="376">
      <t>リヨウリツ</t>
    </rPh>
    <rPh sb="378" eb="380">
      <t>シセツ</t>
    </rPh>
    <rPh sb="381" eb="384">
      <t>ロウキュウカ</t>
    </rPh>
    <rPh sb="385" eb="386">
      <t>トモナ</t>
    </rPh>
    <rPh sb="387" eb="389">
      <t>キカイ</t>
    </rPh>
    <rPh sb="390" eb="392">
      <t>コショウ</t>
    </rPh>
    <rPh sb="392" eb="393">
      <t>トウ</t>
    </rPh>
    <rPh sb="394" eb="396">
      <t>シュウゼン</t>
    </rPh>
    <rPh sb="397" eb="399">
      <t>シセツ</t>
    </rPh>
    <rPh sb="400" eb="403">
      <t>リヨウリツ</t>
    </rPh>
    <rPh sb="404" eb="405">
      <t>サ</t>
    </rPh>
    <rPh sb="411" eb="413">
      <t>ミコ</t>
    </rPh>
    <rPh sb="417" eb="419">
      <t>レイワ</t>
    </rPh>
    <rPh sb="420" eb="422">
      <t>ネンド</t>
    </rPh>
    <rPh sb="425" eb="427">
      <t>コウイキ</t>
    </rPh>
    <rPh sb="427" eb="428">
      <t>カ</t>
    </rPh>
    <rPh sb="429" eb="430">
      <t>トモナ</t>
    </rPh>
    <rPh sb="431" eb="433">
      <t>シセツ</t>
    </rPh>
    <rPh sb="433" eb="435">
      <t>ハイシ</t>
    </rPh>
    <rPh sb="438" eb="441">
      <t>リヨウリツ</t>
    </rPh>
    <rPh sb="442" eb="443">
      <t>ア</t>
    </rPh>
    <rPh sb="446" eb="448">
      <t>ミコ</t>
    </rPh>
    <rPh sb="456" eb="458">
      <t>ユウシュウ</t>
    </rPh>
    <rPh sb="458" eb="459">
      <t>リツ</t>
    </rPh>
    <rPh sb="461" eb="463">
      <t>カンロ</t>
    </rPh>
    <rPh sb="464" eb="467">
      <t>ロウキュウカ</t>
    </rPh>
    <rPh sb="467" eb="468">
      <t>トウ</t>
    </rPh>
    <rPh sb="469" eb="471">
      <t>ロウスイ</t>
    </rPh>
    <rPh sb="471" eb="472">
      <t>トウ</t>
    </rPh>
    <rPh sb="475" eb="477">
      <t>ムコウ</t>
    </rPh>
    <rPh sb="477" eb="479">
      <t>スイリョウ</t>
    </rPh>
    <rPh sb="480" eb="481">
      <t>オオ</t>
    </rPh>
    <rPh sb="482" eb="484">
      <t>ユウシュウ</t>
    </rPh>
    <rPh sb="484" eb="485">
      <t>リツ</t>
    </rPh>
    <rPh sb="486" eb="487">
      <t>サ</t>
    </rPh>
    <rPh sb="493" eb="495">
      <t>コンゴ</t>
    </rPh>
    <rPh sb="497" eb="500">
      <t>コウイキカ</t>
    </rPh>
    <rPh sb="501" eb="502">
      <t>ア</t>
    </rPh>
    <rPh sb="505" eb="508">
      <t>ハイスイカン</t>
    </rPh>
    <rPh sb="509" eb="511">
      <t>コウシン</t>
    </rPh>
    <rPh sb="512" eb="513">
      <t>オコナ</t>
    </rPh>
    <rPh sb="515" eb="517">
      <t>ユウシュウ</t>
    </rPh>
    <rPh sb="517" eb="518">
      <t>リツ</t>
    </rPh>
    <rPh sb="519" eb="521">
      <t>コウジョウ</t>
    </rPh>
    <rPh sb="522" eb="523">
      <t>ツト</t>
    </rPh>
    <phoneticPr fontId="4"/>
  </si>
  <si>
    <t>昭和５９年度の布設から管路の更新は行っておらず、経年劣化による漏水の恐れがあるため、平成３０年度から令和７年度の７年間で配水管の更新を行う。
浄水施設に関しては、企業局が新たに施設を新設し運営、管理を行うため、村の浄水施設は廃止となる。</t>
    <rPh sb="0" eb="2">
      <t>ショウワ</t>
    </rPh>
    <rPh sb="4" eb="6">
      <t>ネンド</t>
    </rPh>
    <rPh sb="7" eb="9">
      <t>フセツ</t>
    </rPh>
    <rPh sb="11" eb="13">
      <t>カンロ</t>
    </rPh>
    <rPh sb="14" eb="16">
      <t>コウシン</t>
    </rPh>
    <rPh sb="17" eb="18">
      <t>オコナ</t>
    </rPh>
    <rPh sb="24" eb="26">
      <t>ケイネン</t>
    </rPh>
    <rPh sb="26" eb="28">
      <t>レッカ</t>
    </rPh>
    <rPh sb="31" eb="33">
      <t>ロウスイ</t>
    </rPh>
    <rPh sb="34" eb="35">
      <t>オソ</t>
    </rPh>
    <rPh sb="42" eb="44">
      <t>ヘイセイ</t>
    </rPh>
    <rPh sb="46" eb="48">
      <t>ネンド</t>
    </rPh>
    <rPh sb="50" eb="52">
      <t>レイワ</t>
    </rPh>
    <rPh sb="53" eb="55">
      <t>ネンド</t>
    </rPh>
    <rPh sb="57" eb="59">
      <t>ネンカン</t>
    </rPh>
    <rPh sb="60" eb="63">
      <t>ハイスイカン</t>
    </rPh>
    <rPh sb="64" eb="66">
      <t>コウシン</t>
    </rPh>
    <rPh sb="67" eb="68">
      <t>オコナ</t>
    </rPh>
    <rPh sb="71" eb="73">
      <t>ジョウスイ</t>
    </rPh>
    <rPh sb="73" eb="75">
      <t>シセツ</t>
    </rPh>
    <rPh sb="76" eb="77">
      <t>カン</t>
    </rPh>
    <rPh sb="81" eb="84">
      <t>キギョウキョク</t>
    </rPh>
    <rPh sb="85" eb="86">
      <t>アラ</t>
    </rPh>
    <rPh sb="88" eb="90">
      <t>シセツ</t>
    </rPh>
    <rPh sb="91" eb="93">
      <t>シンセツ</t>
    </rPh>
    <rPh sb="94" eb="96">
      <t>ウンエイ</t>
    </rPh>
    <rPh sb="97" eb="99">
      <t>カンリ</t>
    </rPh>
    <rPh sb="100" eb="101">
      <t>オコナ</t>
    </rPh>
    <rPh sb="105" eb="106">
      <t>ソン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</si>
</sst>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D1-4609-8656-F3FA92486911}"/>
            </c:ext>
          </c:extLst>
        </c:ser>
        <c:dLbls>
          <c:showLegendKey val="0"/>
          <c:showVal val="0"/>
          <c:showCatName val="0"/>
          <c:showSerName val="0"/>
          <c:showPercent val="0"/>
          <c:showBubbleSize val="0"/>
        </c:dLbls>
        <c:gapWidth val="150"/>
        <c:axId val="89245184"/>
        <c:axId val="892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17D1-4609-8656-F3FA92486911}"/>
            </c:ext>
          </c:extLst>
        </c:ser>
        <c:dLbls>
          <c:showLegendKey val="0"/>
          <c:showVal val="0"/>
          <c:showCatName val="0"/>
          <c:showSerName val="0"/>
          <c:showPercent val="0"/>
          <c:showBubbleSize val="0"/>
        </c:dLbls>
        <c:marker val="1"/>
        <c:smooth val="0"/>
        <c:axId val="89245184"/>
        <c:axId val="89247104"/>
      </c:lineChart>
      <c:dateAx>
        <c:axId val="89245184"/>
        <c:scaling>
          <c:orientation val="minMax"/>
        </c:scaling>
        <c:delete val="1"/>
        <c:axPos val="b"/>
        <c:numFmt formatCode="&quot;H&quot;yy" sourceLinked="1"/>
        <c:majorTickMark val="none"/>
        <c:minorTickMark val="none"/>
        <c:tickLblPos val="none"/>
        <c:crossAx val="89247104"/>
        <c:crosses val="autoZero"/>
        <c:auto val="1"/>
        <c:lblOffset val="100"/>
        <c:baseTimeUnit val="years"/>
      </c:dateAx>
      <c:valAx>
        <c:axId val="892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84.83</c:v>
                </c:pt>
                <c:pt idx="1">
                  <c:v>80.37</c:v>
                </c:pt>
                <c:pt idx="2">
                  <c:v>76.06</c:v>
                </c:pt>
                <c:pt idx="3">
                  <c:v>78.38</c:v>
                </c:pt>
                <c:pt idx="4">
                  <c:v>59.86</c:v>
                </c:pt>
              </c:numCache>
            </c:numRef>
          </c:val>
          <c:extLst>
            <c:ext xmlns:c16="http://schemas.microsoft.com/office/drawing/2014/chart" uri="{C3380CC4-5D6E-409C-BE32-E72D297353CC}">
              <c16:uniqueId val="{00000000-5628-4D8C-9F36-FAAFD3F282F9}"/>
            </c:ext>
          </c:extLst>
        </c:ser>
        <c:dLbls>
          <c:showLegendKey val="0"/>
          <c:showVal val="0"/>
          <c:showCatName val="0"/>
          <c:showSerName val="0"/>
          <c:showPercent val="0"/>
          <c:showBubbleSize val="0"/>
        </c:dLbls>
        <c:gapWidth val="150"/>
        <c:axId val="100308096"/>
        <c:axId val="1003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628-4D8C-9F36-FAAFD3F282F9}"/>
            </c:ext>
          </c:extLst>
        </c:ser>
        <c:dLbls>
          <c:showLegendKey val="0"/>
          <c:showVal val="0"/>
          <c:showCatName val="0"/>
          <c:showSerName val="0"/>
          <c:showPercent val="0"/>
          <c:showBubbleSize val="0"/>
        </c:dLbls>
        <c:marker val="1"/>
        <c:smooth val="0"/>
        <c:axId val="100308096"/>
        <c:axId val="100310016"/>
      </c:lineChart>
      <c:dateAx>
        <c:axId val="100308096"/>
        <c:scaling>
          <c:orientation val="minMax"/>
        </c:scaling>
        <c:delete val="1"/>
        <c:axPos val="b"/>
        <c:numFmt formatCode="&quot;H&quot;yy" sourceLinked="1"/>
        <c:majorTickMark val="none"/>
        <c:minorTickMark val="none"/>
        <c:tickLblPos val="none"/>
        <c:crossAx val="100310016"/>
        <c:crosses val="autoZero"/>
        <c:auto val="1"/>
        <c:lblOffset val="100"/>
        <c:baseTimeUnit val="years"/>
      </c:dateAx>
      <c:valAx>
        <c:axId val="1003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87.34</c:v>
                </c:pt>
                <c:pt idx="1">
                  <c:v>90.57</c:v>
                </c:pt>
                <c:pt idx="2">
                  <c:v>91.73</c:v>
                </c:pt>
                <c:pt idx="3">
                  <c:v>88.44</c:v>
                </c:pt>
                <c:pt idx="4">
                  <c:v>85.41</c:v>
                </c:pt>
              </c:numCache>
            </c:numRef>
          </c:val>
          <c:extLst>
            <c:ext xmlns:c16="http://schemas.microsoft.com/office/drawing/2014/chart" uri="{C3380CC4-5D6E-409C-BE32-E72D297353CC}">
              <c16:uniqueId val="{00000000-EC02-4F03-8D9C-AC6DD39B397C}"/>
            </c:ext>
          </c:extLst>
        </c:ser>
        <c:dLbls>
          <c:showLegendKey val="0"/>
          <c:showVal val="0"/>
          <c:showCatName val="0"/>
          <c:showSerName val="0"/>
          <c:showPercent val="0"/>
          <c:showBubbleSize val="0"/>
        </c:dLbls>
        <c:gapWidth val="150"/>
        <c:axId val="100361728"/>
        <c:axId val="1003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EC02-4F03-8D9C-AC6DD39B397C}"/>
            </c:ext>
          </c:extLst>
        </c:ser>
        <c:dLbls>
          <c:showLegendKey val="0"/>
          <c:showVal val="0"/>
          <c:showCatName val="0"/>
          <c:showSerName val="0"/>
          <c:showPercent val="0"/>
          <c:showBubbleSize val="0"/>
        </c:dLbls>
        <c:marker val="1"/>
        <c:smooth val="0"/>
        <c:axId val="100361728"/>
        <c:axId val="100363648"/>
      </c:lineChart>
      <c:dateAx>
        <c:axId val="100361728"/>
        <c:scaling>
          <c:orientation val="minMax"/>
        </c:scaling>
        <c:delete val="1"/>
        <c:axPos val="b"/>
        <c:numFmt formatCode="&quot;H&quot;yy" sourceLinked="1"/>
        <c:majorTickMark val="none"/>
        <c:minorTickMark val="none"/>
        <c:tickLblPos val="none"/>
        <c:crossAx val="100363648"/>
        <c:crosses val="autoZero"/>
        <c:auto val="1"/>
        <c:lblOffset val="100"/>
        <c:baseTimeUnit val="years"/>
      </c:dateAx>
      <c:valAx>
        <c:axId val="100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96.05</c:v>
                </c:pt>
                <c:pt idx="1">
                  <c:v>111.75</c:v>
                </c:pt>
                <c:pt idx="2">
                  <c:v>99.04</c:v>
                </c:pt>
                <c:pt idx="3">
                  <c:v>101.7</c:v>
                </c:pt>
                <c:pt idx="4">
                  <c:v>105.96</c:v>
                </c:pt>
              </c:numCache>
            </c:numRef>
          </c:val>
          <c:extLst>
            <c:ext xmlns:c16="http://schemas.microsoft.com/office/drawing/2014/chart" uri="{C3380CC4-5D6E-409C-BE32-E72D297353CC}">
              <c16:uniqueId val="{00000000-3486-4CFF-A560-9F7840D61D25}"/>
            </c:ext>
          </c:extLst>
        </c:ser>
        <c:dLbls>
          <c:showLegendKey val="0"/>
          <c:showVal val="0"/>
          <c:showCatName val="0"/>
          <c:showSerName val="0"/>
          <c:showPercent val="0"/>
          <c:showBubbleSize val="0"/>
        </c:dLbls>
        <c:gapWidth val="150"/>
        <c:axId val="91711360"/>
        <c:axId val="9171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3486-4CFF-A560-9F7840D61D25}"/>
            </c:ext>
          </c:extLst>
        </c:ser>
        <c:dLbls>
          <c:showLegendKey val="0"/>
          <c:showVal val="0"/>
          <c:showCatName val="0"/>
          <c:showSerName val="0"/>
          <c:showPercent val="0"/>
          <c:showBubbleSize val="0"/>
        </c:dLbls>
        <c:marker val="1"/>
        <c:smooth val="0"/>
        <c:axId val="91711360"/>
        <c:axId val="91717632"/>
      </c:lineChart>
      <c:dateAx>
        <c:axId val="91711360"/>
        <c:scaling>
          <c:orientation val="minMax"/>
        </c:scaling>
        <c:delete val="1"/>
        <c:axPos val="b"/>
        <c:numFmt formatCode="&quot;H&quot;yy" sourceLinked="1"/>
        <c:majorTickMark val="none"/>
        <c:minorTickMark val="none"/>
        <c:tickLblPos val="none"/>
        <c:crossAx val="91717632"/>
        <c:crosses val="autoZero"/>
        <c:auto val="1"/>
        <c:lblOffset val="100"/>
        <c:baseTimeUnit val="years"/>
      </c:dateAx>
      <c:valAx>
        <c:axId val="917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F4-4311-8CA4-2ED5704A770B}"/>
            </c:ext>
          </c:extLst>
        </c:ser>
        <c:dLbls>
          <c:showLegendKey val="0"/>
          <c:showVal val="0"/>
          <c:showCatName val="0"/>
          <c:showSerName val="0"/>
          <c:showPercent val="0"/>
          <c:showBubbleSize val="0"/>
        </c:dLbls>
        <c:gapWidth val="150"/>
        <c:axId val="92158208"/>
        <c:axId val="921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F4-4311-8CA4-2ED5704A770B}"/>
            </c:ext>
          </c:extLst>
        </c:ser>
        <c:dLbls>
          <c:showLegendKey val="0"/>
          <c:showVal val="0"/>
          <c:showCatName val="0"/>
          <c:showSerName val="0"/>
          <c:showPercent val="0"/>
          <c:showBubbleSize val="0"/>
        </c:dLbls>
        <c:marker val="1"/>
        <c:smooth val="0"/>
        <c:axId val="92158208"/>
        <c:axId val="92168576"/>
      </c:lineChart>
      <c:dateAx>
        <c:axId val="92158208"/>
        <c:scaling>
          <c:orientation val="minMax"/>
        </c:scaling>
        <c:delete val="1"/>
        <c:axPos val="b"/>
        <c:numFmt formatCode="&quot;H&quot;yy" sourceLinked="1"/>
        <c:majorTickMark val="none"/>
        <c:minorTickMark val="none"/>
        <c:tickLblPos val="none"/>
        <c:crossAx val="92168576"/>
        <c:crosses val="autoZero"/>
        <c:auto val="1"/>
        <c:lblOffset val="100"/>
        <c:baseTimeUnit val="years"/>
      </c:dateAx>
      <c:valAx>
        <c:axId val="921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CE-4076-89F8-924FEC4F8D46}"/>
            </c:ext>
          </c:extLst>
        </c:ser>
        <c:dLbls>
          <c:showLegendKey val="0"/>
          <c:showVal val="0"/>
          <c:showCatName val="0"/>
          <c:showSerName val="0"/>
          <c:showPercent val="0"/>
          <c:showBubbleSize val="0"/>
        </c:dLbls>
        <c:gapWidth val="150"/>
        <c:axId val="92187264"/>
        <c:axId val="921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CE-4076-89F8-924FEC4F8D46}"/>
            </c:ext>
          </c:extLst>
        </c:ser>
        <c:dLbls>
          <c:showLegendKey val="0"/>
          <c:showVal val="0"/>
          <c:showCatName val="0"/>
          <c:showSerName val="0"/>
          <c:showPercent val="0"/>
          <c:showBubbleSize val="0"/>
        </c:dLbls>
        <c:marker val="1"/>
        <c:smooth val="0"/>
        <c:axId val="92187264"/>
        <c:axId val="92197632"/>
      </c:lineChart>
      <c:dateAx>
        <c:axId val="92187264"/>
        <c:scaling>
          <c:orientation val="minMax"/>
        </c:scaling>
        <c:delete val="1"/>
        <c:axPos val="b"/>
        <c:numFmt formatCode="&quot;H&quot;yy" sourceLinked="1"/>
        <c:majorTickMark val="none"/>
        <c:minorTickMark val="none"/>
        <c:tickLblPos val="none"/>
        <c:crossAx val="92197632"/>
        <c:crosses val="autoZero"/>
        <c:auto val="1"/>
        <c:lblOffset val="100"/>
        <c:baseTimeUnit val="years"/>
      </c:dateAx>
      <c:valAx>
        <c:axId val="921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C8-4858-BD75-449DBCF3A95F}"/>
            </c:ext>
          </c:extLst>
        </c:ser>
        <c:dLbls>
          <c:showLegendKey val="0"/>
          <c:showVal val="0"/>
          <c:showCatName val="0"/>
          <c:showSerName val="0"/>
          <c:showPercent val="0"/>
          <c:showBubbleSize val="0"/>
        </c:dLbls>
        <c:gapWidth val="150"/>
        <c:axId val="94010752"/>
        <c:axId val="940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C8-4858-BD75-449DBCF3A95F}"/>
            </c:ext>
          </c:extLst>
        </c:ser>
        <c:dLbls>
          <c:showLegendKey val="0"/>
          <c:showVal val="0"/>
          <c:showCatName val="0"/>
          <c:showSerName val="0"/>
          <c:showPercent val="0"/>
          <c:showBubbleSize val="0"/>
        </c:dLbls>
        <c:marker val="1"/>
        <c:smooth val="0"/>
        <c:axId val="94010752"/>
        <c:axId val="94012928"/>
      </c:lineChart>
      <c:dateAx>
        <c:axId val="94010752"/>
        <c:scaling>
          <c:orientation val="minMax"/>
        </c:scaling>
        <c:delete val="1"/>
        <c:axPos val="b"/>
        <c:numFmt formatCode="&quot;H&quot;yy" sourceLinked="1"/>
        <c:majorTickMark val="none"/>
        <c:minorTickMark val="none"/>
        <c:tickLblPos val="none"/>
        <c:crossAx val="94012928"/>
        <c:crosses val="autoZero"/>
        <c:auto val="1"/>
        <c:lblOffset val="100"/>
        <c:baseTimeUnit val="years"/>
      </c:dateAx>
      <c:valAx>
        <c:axId val="940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63-4212-982D-5508C1BD9229}"/>
            </c:ext>
          </c:extLst>
        </c:ser>
        <c:dLbls>
          <c:showLegendKey val="0"/>
          <c:showVal val="0"/>
          <c:showCatName val="0"/>
          <c:showSerName val="0"/>
          <c:showPercent val="0"/>
          <c:showBubbleSize val="0"/>
        </c:dLbls>
        <c:gapWidth val="150"/>
        <c:axId val="94052352"/>
        <c:axId val="940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63-4212-982D-5508C1BD9229}"/>
            </c:ext>
          </c:extLst>
        </c:ser>
        <c:dLbls>
          <c:showLegendKey val="0"/>
          <c:showVal val="0"/>
          <c:showCatName val="0"/>
          <c:showSerName val="0"/>
          <c:showPercent val="0"/>
          <c:showBubbleSize val="0"/>
        </c:dLbls>
        <c:marker val="1"/>
        <c:smooth val="0"/>
        <c:axId val="94052352"/>
        <c:axId val="94054272"/>
      </c:lineChart>
      <c:dateAx>
        <c:axId val="94052352"/>
        <c:scaling>
          <c:orientation val="minMax"/>
        </c:scaling>
        <c:delete val="1"/>
        <c:axPos val="b"/>
        <c:numFmt formatCode="&quot;H&quot;yy" sourceLinked="1"/>
        <c:majorTickMark val="none"/>
        <c:minorTickMark val="none"/>
        <c:tickLblPos val="none"/>
        <c:crossAx val="94054272"/>
        <c:crosses val="autoZero"/>
        <c:auto val="1"/>
        <c:lblOffset val="100"/>
        <c:baseTimeUnit val="years"/>
      </c:dateAx>
      <c:valAx>
        <c:axId val="940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253.15</c:v>
                </c:pt>
                <c:pt idx="1">
                  <c:v>240.39</c:v>
                </c:pt>
                <c:pt idx="2">
                  <c:v>234.19</c:v>
                </c:pt>
                <c:pt idx="3">
                  <c:v>189.48</c:v>
                </c:pt>
                <c:pt idx="4">
                  <c:v>215.48</c:v>
                </c:pt>
              </c:numCache>
            </c:numRef>
          </c:val>
          <c:extLst>
            <c:ext xmlns:c16="http://schemas.microsoft.com/office/drawing/2014/chart" uri="{C3380CC4-5D6E-409C-BE32-E72D297353CC}">
              <c16:uniqueId val="{00000000-0DA2-42CA-8E3A-D8316AC483DF}"/>
            </c:ext>
          </c:extLst>
        </c:ser>
        <c:dLbls>
          <c:showLegendKey val="0"/>
          <c:showVal val="0"/>
          <c:showCatName val="0"/>
          <c:showSerName val="0"/>
          <c:showPercent val="0"/>
          <c:showBubbleSize val="0"/>
        </c:dLbls>
        <c:gapWidth val="150"/>
        <c:axId val="94105984"/>
        <c:axId val="941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0DA2-42CA-8E3A-D8316AC483DF}"/>
            </c:ext>
          </c:extLst>
        </c:ser>
        <c:dLbls>
          <c:showLegendKey val="0"/>
          <c:showVal val="0"/>
          <c:showCatName val="0"/>
          <c:showSerName val="0"/>
          <c:showPercent val="0"/>
          <c:showBubbleSize val="0"/>
        </c:dLbls>
        <c:marker val="1"/>
        <c:smooth val="0"/>
        <c:axId val="94105984"/>
        <c:axId val="94107904"/>
      </c:lineChart>
      <c:dateAx>
        <c:axId val="94105984"/>
        <c:scaling>
          <c:orientation val="minMax"/>
        </c:scaling>
        <c:delete val="1"/>
        <c:axPos val="b"/>
        <c:numFmt formatCode="&quot;H&quot;yy" sourceLinked="1"/>
        <c:majorTickMark val="none"/>
        <c:minorTickMark val="none"/>
        <c:tickLblPos val="none"/>
        <c:crossAx val="94107904"/>
        <c:crosses val="autoZero"/>
        <c:auto val="1"/>
        <c:lblOffset val="100"/>
        <c:baseTimeUnit val="years"/>
      </c:dateAx>
      <c:valAx>
        <c:axId val="941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72.459999999999994</c:v>
                </c:pt>
                <c:pt idx="1">
                  <c:v>97.39</c:v>
                </c:pt>
                <c:pt idx="2">
                  <c:v>65.069999999999993</c:v>
                </c:pt>
                <c:pt idx="3">
                  <c:v>53.29</c:v>
                </c:pt>
                <c:pt idx="4">
                  <c:v>72.92</c:v>
                </c:pt>
              </c:numCache>
            </c:numRef>
          </c:val>
          <c:extLst>
            <c:ext xmlns:c16="http://schemas.microsoft.com/office/drawing/2014/chart" uri="{C3380CC4-5D6E-409C-BE32-E72D297353CC}">
              <c16:uniqueId val="{00000000-8BB1-439E-A99B-66517C6E5E2A}"/>
            </c:ext>
          </c:extLst>
        </c:ser>
        <c:dLbls>
          <c:showLegendKey val="0"/>
          <c:showVal val="0"/>
          <c:showCatName val="0"/>
          <c:showSerName val="0"/>
          <c:showPercent val="0"/>
          <c:showBubbleSize val="0"/>
        </c:dLbls>
        <c:gapWidth val="150"/>
        <c:axId val="100242176"/>
        <c:axId val="1002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8BB1-439E-A99B-66517C6E5E2A}"/>
            </c:ext>
          </c:extLst>
        </c:ser>
        <c:dLbls>
          <c:showLegendKey val="0"/>
          <c:showVal val="0"/>
          <c:showCatName val="0"/>
          <c:showSerName val="0"/>
          <c:showPercent val="0"/>
          <c:showBubbleSize val="0"/>
        </c:dLbls>
        <c:marker val="1"/>
        <c:smooth val="0"/>
        <c:axId val="100242176"/>
        <c:axId val="100244096"/>
      </c:lineChart>
      <c:dateAx>
        <c:axId val="100242176"/>
        <c:scaling>
          <c:orientation val="minMax"/>
        </c:scaling>
        <c:delete val="1"/>
        <c:axPos val="b"/>
        <c:numFmt formatCode="&quot;H&quot;yy" sourceLinked="1"/>
        <c:majorTickMark val="none"/>
        <c:minorTickMark val="none"/>
        <c:tickLblPos val="none"/>
        <c:crossAx val="100244096"/>
        <c:crosses val="autoZero"/>
        <c:auto val="1"/>
        <c:lblOffset val="100"/>
        <c:baseTimeUnit val="years"/>
      </c:dateAx>
      <c:valAx>
        <c:axId val="1002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568.27</c:v>
                </c:pt>
                <c:pt idx="1">
                  <c:v>426.66</c:v>
                </c:pt>
                <c:pt idx="2">
                  <c:v>638.29999999999995</c:v>
                </c:pt>
                <c:pt idx="3">
                  <c:v>898.97</c:v>
                </c:pt>
                <c:pt idx="4">
                  <c:v>569.19000000000005</c:v>
                </c:pt>
              </c:numCache>
            </c:numRef>
          </c:val>
          <c:extLst>
            <c:ext xmlns:c16="http://schemas.microsoft.com/office/drawing/2014/chart" uri="{C3380CC4-5D6E-409C-BE32-E72D297353CC}">
              <c16:uniqueId val="{00000000-D9D1-485B-A6D6-4C64F0BC2A07}"/>
            </c:ext>
          </c:extLst>
        </c:ser>
        <c:dLbls>
          <c:showLegendKey val="0"/>
          <c:showVal val="0"/>
          <c:showCatName val="0"/>
          <c:showSerName val="0"/>
          <c:showPercent val="0"/>
          <c:showBubbleSize val="0"/>
        </c:dLbls>
        <c:gapWidth val="150"/>
        <c:axId val="100266752"/>
        <c:axId val="1002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D9D1-485B-A6D6-4C64F0BC2A07}"/>
            </c:ext>
          </c:extLst>
        </c:ser>
        <c:dLbls>
          <c:showLegendKey val="0"/>
          <c:showVal val="0"/>
          <c:showCatName val="0"/>
          <c:showSerName val="0"/>
          <c:showPercent val="0"/>
          <c:showBubbleSize val="0"/>
        </c:dLbls>
        <c:marker val="1"/>
        <c:smooth val="0"/>
        <c:axId val="100266752"/>
        <c:axId val="100268672"/>
      </c:lineChart>
      <c:dateAx>
        <c:axId val="100266752"/>
        <c:scaling>
          <c:orientation val="minMax"/>
        </c:scaling>
        <c:delete val="1"/>
        <c:axPos val="b"/>
        <c:numFmt formatCode="&quot;H&quot;yy" sourceLinked="1"/>
        <c:majorTickMark val="none"/>
        <c:minorTickMark val="none"/>
        <c:tickLblPos val="none"/>
        <c:crossAx val="100268672"/>
        <c:crosses val="autoZero"/>
        <c:auto val="1"/>
        <c:lblOffset val="100"/>
        <c:baseTimeUnit val="years"/>
      </c:dateAx>
      <c:valAx>
        <c:axId val="1002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北大東村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589</v>
      </c>
      <c r="AM8" s="51"/>
      <c r="AN8" s="51"/>
      <c r="AO8" s="51"/>
      <c r="AP8" s="51"/>
      <c r="AQ8" s="51"/>
      <c r="AR8" s="51"/>
      <c r="AS8" s="51"/>
      <c r="AT8" s="47">
        <f>データ!$S$6</f>
        <v>13.07</v>
      </c>
      <c r="AU8" s="47"/>
      <c r="AV8" s="47"/>
      <c r="AW8" s="47"/>
      <c r="AX8" s="47"/>
      <c r="AY8" s="47"/>
      <c r="AZ8" s="47"/>
      <c r="BA8" s="47"/>
      <c r="BB8" s="47">
        <f>データ!$T$6</f>
        <v>45.07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7910</v>
      </c>
      <c r="X10" s="51"/>
      <c r="Y10" s="51"/>
      <c r="Z10" s="51"/>
      <c r="AA10" s="51"/>
      <c r="AB10" s="51"/>
      <c r="AC10" s="51"/>
      <c r="AD10" s="2"/>
      <c r="AE10" s="2"/>
      <c r="AF10" s="2"/>
      <c r="AG10" s="2"/>
      <c r="AH10" s="2"/>
      <c r="AI10" s="2"/>
      <c r="AJ10" s="2"/>
      <c r="AK10" s="2"/>
      <c r="AL10" s="51">
        <f>データ!$U$6</f>
        <v>566</v>
      </c>
      <c r="AM10" s="51"/>
      <c r="AN10" s="51"/>
      <c r="AO10" s="51"/>
      <c r="AP10" s="51"/>
      <c r="AQ10" s="51"/>
      <c r="AR10" s="51"/>
      <c r="AS10" s="51"/>
      <c r="AT10" s="47">
        <f>データ!$V$6</f>
        <v>12.71</v>
      </c>
      <c r="AU10" s="47"/>
      <c r="AV10" s="47"/>
      <c r="AW10" s="47"/>
      <c r="AX10" s="47"/>
      <c r="AY10" s="47"/>
      <c r="AZ10" s="47"/>
      <c r="BA10" s="47"/>
      <c r="BB10" s="47">
        <f>データ!$W$6</f>
        <v>44.53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113</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IvVvZIFtiS74mbSQ8wOzX4IeyMnGsu8l1o6QJ2Jr9qQ/QvgNZg1vVCVsvPhCDDqSYrSTkj9L/XV2n1JHQD1g7g==" saltValue="cpOlqWLBCJzFYk8y0JmXo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473588</v>
      </c>
      <c r="D6" s="34">
        <f t="shared" si="3"/>
        <v>47</v>
      </c>
      <c r="E6" s="34">
        <f t="shared" si="3"/>
        <v>1</v>
      </c>
      <c r="F6" s="34">
        <f t="shared" si="3"/>
        <v>0</v>
      </c>
      <c r="G6" s="34">
        <f t="shared" si="3"/>
        <v>0</v>
      </c>
      <c r="H6" s="34" t="str">
        <f t="shared" si="3"/>
        <v>沖縄県　北大東村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7910</v>
      </c>
      <c r="R6" s="35">
        <f t="shared" si="3"/>
        <v>589</v>
      </c>
      <c r="S6" s="35">
        <f t="shared" si="3"/>
        <v>13.07</v>
      </c>
      <c r="T6" s="35">
        <f t="shared" si="3"/>
        <v>45.07</v>
      </c>
      <c r="U6" s="35">
        <f t="shared" si="3"/>
        <v>566</v>
      </c>
      <c r="V6" s="35">
        <f t="shared" si="3"/>
        <v>12.71</v>
      </c>
      <c r="W6" s="35">
        <f t="shared" si="3"/>
        <v>44.53</v>
      </c>
      <c r="X6" s="36">
        <f>IF(X7="",NA(),X7)</f>
        <v>96.05</v>
      </c>
      <c r="Y6" s="36">
        <f t="shared" ref="Y6:AG6" si="4">IF(Y7="",NA(),Y7)</f>
        <v>111.75</v>
      </c>
      <c r="Z6" s="36">
        <f t="shared" si="4"/>
        <v>99.04</v>
      </c>
      <c r="AA6" s="36">
        <f t="shared" si="4"/>
        <v>101.7</v>
      </c>
      <c r="AB6" s="36">
        <f t="shared" si="4"/>
        <v>105.96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253.15</v>
      </c>
      <c r="BF6" s="36">
        <f t="shared" ref="BF6:BN6" si="7">IF(BF7="",NA(),BF7)</f>
        <v>240.39</v>
      </c>
      <c r="BG6" s="36">
        <f t="shared" si="7"/>
        <v>234.19</v>
      </c>
      <c r="BH6" s="36">
        <f t="shared" si="7"/>
        <v>189.48</v>
      </c>
      <c r="BI6" s="36">
        <f t="shared" si="7"/>
        <v>215.48</v>
      </c>
      <c r="BJ6" s="36">
        <f t="shared" si="7"/>
        <v>1510.14</v>
      </c>
      <c r="BK6" s="36">
        <f t="shared" si="7"/>
        <v>1595.62</v>
      </c>
      <c r="BL6" s="36">
        <f t="shared" si="7"/>
        <v>1302.33</v>
      </c>
      <c r="BM6" s="36">
        <f t="shared" si="7"/>
        <v>1274.21</v>
      </c>
      <c r="BN6" s="36">
        <f t="shared" si="7"/>
        <v>1183.92</v>
      </c>
      <c r="BO6" s="35" t="str">
        <f>IF(BO7="","",IF(BO7="-","【-】","【"&amp;SUBSTITUTE(TEXT(BO7,"#,##0.00"),"-","△")&amp;"】"))</f>
        <v>【1,084.05】</v>
      </c>
      <c r="BP6" s="36">
        <f>IF(BP7="",NA(),BP7)</f>
        <v>72.459999999999994</v>
      </c>
      <c r="BQ6" s="36">
        <f t="shared" ref="BQ6:BY6" si="8">IF(BQ7="",NA(),BQ7)</f>
        <v>97.39</v>
      </c>
      <c r="BR6" s="36">
        <f t="shared" si="8"/>
        <v>65.069999999999993</v>
      </c>
      <c r="BS6" s="36">
        <f t="shared" si="8"/>
        <v>53.29</v>
      </c>
      <c r="BT6" s="36">
        <f t="shared" si="8"/>
        <v>72.92</v>
      </c>
      <c r="BU6" s="36">
        <f t="shared" si="8"/>
        <v>22.67</v>
      </c>
      <c r="BV6" s="36">
        <f t="shared" si="8"/>
        <v>37.92</v>
      </c>
      <c r="BW6" s="36">
        <f t="shared" si="8"/>
        <v>40.89</v>
      </c>
      <c r="BX6" s="36">
        <f t="shared" si="8"/>
        <v>41.25</v>
      </c>
      <c r="BY6" s="36">
        <f t="shared" si="8"/>
        <v>42.5</v>
      </c>
      <c r="BZ6" s="35" t="str">
        <f>IF(BZ7="","",IF(BZ7="-","【-】","【"&amp;SUBSTITUTE(TEXT(BZ7,"#,##0.00"),"-","△")&amp;"】"))</f>
        <v>【53.46】</v>
      </c>
      <c r="CA6" s="36">
        <f>IF(CA7="",NA(),CA7)</f>
        <v>568.27</v>
      </c>
      <c r="CB6" s="36">
        <f t="shared" ref="CB6:CJ6" si="9">IF(CB7="",NA(),CB7)</f>
        <v>426.66</v>
      </c>
      <c r="CC6" s="36">
        <f t="shared" si="9"/>
        <v>638.29999999999995</v>
      </c>
      <c r="CD6" s="36">
        <f t="shared" si="9"/>
        <v>898.97</v>
      </c>
      <c r="CE6" s="36">
        <f t="shared" si="9"/>
        <v>569.19000000000005</v>
      </c>
      <c r="CF6" s="36">
        <f t="shared" si="9"/>
        <v>789.62</v>
      </c>
      <c r="CG6" s="36">
        <f t="shared" si="9"/>
        <v>423.18</v>
      </c>
      <c r="CH6" s="36">
        <f t="shared" si="9"/>
        <v>383.2</v>
      </c>
      <c r="CI6" s="36">
        <f t="shared" si="9"/>
        <v>383.25</v>
      </c>
      <c r="CJ6" s="36">
        <f t="shared" si="9"/>
        <v>377.72</v>
      </c>
      <c r="CK6" s="35" t="str">
        <f>IF(CK7="","",IF(CK7="-","【-】","【"&amp;SUBSTITUTE(TEXT(CK7,"#,##0.00"),"-","△")&amp;"】"))</f>
        <v>【300.47】</v>
      </c>
      <c r="CL6" s="36">
        <f>IF(CL7="",NA(),CL7)</f>
        <v>84.83</v>
      </c>
      <c r="CM6" s="36">
        <f t="shared" ref="CM6:CU6" si="10">IF(CM7="",NA(),CM7)</f>
        <v>80.37</v>
      </c>
      <c r="CN6" s="36">
        <f t="shared" si="10"/>
        <v>76.06</v>
      </c>
      <c r="CO6" s="36">
        <f t="shared" si="10"/>
        <v>78.38</v>
      </c>
      <c r="CP6" s="36">
        <f t="shared" si="10"/>
        <v>59.86</v>
      </c>
      <c r="CQ6" s="36">
        <f t="shared" si="10"/>
        <v>48.7</v>
      </c>
      <c r="CR6" s="36">
        <f t="shared" si="10"/>
        <v>46.9</v>
      </c>
      <c r="CS6" s="36">
        <f t="shared" si="10"/>
        <v>47.95</v>
      </c>
      <c r="CT6" s="36">
        <f t="shared" si="10"/>
        <v>48.26</v>
      </c>
      <c r="CU6" s="36">
        <f t="shared" si="10"/>
        <v>48.01</v>
      </c>
      <c r="CV6" s="35" t="str">
        <f>IF(CV7="","",IF(CV7="-","【-】","【"&amp;SUBSTITUTE(TEXT(CV7,"#,##0.00"),"-","△")&amp;"】"))</f>
        <v>【54.90】</v>
      </c>
      <c r="CW6" s="36">
        <f>IF(CW7="",NA(),CW7)</f>
        <v>87.34</v>
      </c>
      <c r="CX6" s="36">
        <f t="shared" ref="CX6:DF6" si="11">IF(CX7="",NA(),CX7)</f>
        <v>90.57</v>
      </c>
      <c r="CY6" s="36">
        <f t="shared" si="11"/>
        <v>91.73</v>
      </c>
      <c r="CZ6" s="36">
        <f t="shared" si="11"/>
        <v>88.44</v>
      </c>
      <c r="DA6" s="36">
        <f t="shared" si="11"/>
        <v>85.41</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473588</v>
      </c>
      <c r="D7" s="38">
        <v>47</v>
      </c>
      <c r="E7" s="38">
        <v>1</v>
      </c>
      <c r="F7" s="38">
        <v>0</v>
      </c>
      <c r="G7" s="38">
        <v>0</v>
      </c>
      <c r="H7" s="38" t="s">
        <v>95</v>
      </c>
      <c r="I7" s="38" t="s">
        <v>96</v>
      </c>
      <c r="J7" s="38" t="s">
        <v>97</v>
      </c>
      <c r="K7" s="38" t="s">
        <v>98</v>
      </c>
      <c r="L7" s="38" t="s">
        <v>99</v>
      </c>
      <c r="M7" s="38" t="s">
        <v>100</v>
      </c>
      <c r="N7" s="39" t="s">
        <v>101</v>
      </c>
      <c r="O7" s="39" t="s">
        <v>102</v>
      </c>
      <c r="P7" s="39">
        <v>100</v>
      </c>
      <c r="Q7" s="39">
        <v>7910</v>
      </c>
      <c r="R7" s="39">
        <v>589</v>
      </c>
      <c r="S7" s="39">
        <v>13.07</v>
      </c>
      <c r="T7" s="39">
        <v>45.07</v>
      </c>
      <c r="U7" s="39">
        <v>566</v>
      </c>
      <c r="V7" s="39">
        <v>12.71</v>
      </c>
      <c r="W7" s="39">
        <v>44.53</v>
      </c>
      <c r="X7" s="39">
        <v>96.05</v>
      </c>
      <c r="Y7" s="39">
        <v>111.75</v>
      </c>
      <c r="Z7" s="39">
        <v>99.04</v>
      </c>
      <c r="AA7" s="39">
        <v>101.7</v>
      </c>
      <c r="AB7" s="39">
        <v>105.96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253.15</v>
      </c>
      <c r="BF7" s="39">
        <v>240.39</v>
      </c>
      <c r="BG7" s="39">
        <v>234.19</v>
      </c>
      <c r="BH7" s="39">
        <v>189.48</v>
      </c>
      <c r="BI7" s="39">
        <v>215.48</v>
      </c>
      <c r="BJ7" s="39">
        <v>1510.14</v>
      </c>
      <c r="BK7" s="39">
        <v>1595.62</v>
      </c>
      <c r="BL7" s="39">
        <v>1302.33</v>
      </c>
      <c r="BM7" s="39">
        <v>1274.21</v>
      </c>
      <c r="BN7" s="39">
        <v>1183.92</v>
      </c>
      <c r="BO7" s="39">
        <v>1084.05</v>
      </c>
      <c r="BP7" s="39">
        <v>72.459999999999994</v>
      </c>
      <c r="BQ7" s="39">
        <v>97.39</v>
      </c>
      <c r="BR7" s="39">
        <v>65.069999999999993</v>
      </c>
      <c r="BS7" s="39">
        <v>53.29</v>
      </c>
      <c r="BT7" s="39">
        <v>72.92</v>
      </c>
      <c r="BU7" s="39">
        <v>22.67</v>
      </c>
      <c r="BV7" s="39">
        <v>37.92</v>
      </c>
      <c r="BW7" s="39">
        <v>40.89</v>
      </c>
      <c r="BX7" s="39">
        <v>41.25</v>
      </c>
      <c r="BY7" s="39">
        <v>42.5</v>
      </c>
      <c r="BZ7" s="39">
        <v>53.46</v>
      </c>
      <c r="CA7" s="39">
        <v>568.27</v>
      </c>
      <c r="CB7" s="39">
        <v>426.66</v>
      </c>
      <c r="CC7" s="39">
        <v>638.29999999999995</v>
      </c>
      <c r="CD7" s="39">
        <v>898.97</v>
      </c>
      <c r="CE7" s="39">
        <v>569.19000000000005</v>
      </c>
      <c r="CF7" s="39">
        <v>789.62</v>
      </c>
      <c r="CG7" s="39">
        <v>423.18</v>
      </c>
      <c r="CH7" s="39">
        <v>383.2</v>
      </c>
      <c r="CI7" s="39">
        <v>383.25</v>
      </c>
      <c r="CJ7" s="39">
        <v>377.72</v>
      </c>
      <c r="CK7" s="39">
        <v>300.47000000000003</v>
      </c>
      <c r="CL7" s="39">
        <v>84.83</v>
      </c>
      <c r="CM7" s="39">
        <v>80.37</v>
      </c>
      <c r="CN7" s="39">
        <v>76.06</v>
      </c>
      <c r="CO7" s="39">
        <v>78.38</v>
      </c>
      <c r="CP7" s="39">
        <v>59.86</v>
      </c>
      <c r="CQ7" s="39">
        <v>48.7</v>
      </c>
      <c r="CR7" s="39">
        <v>46.9</v>
      </c>
      <c r="CS7" s="39">
        <v>47.95</v>
      </c>
      <c r="CT7" s="39">
        <v>48.26</v>
      </c>
      <c r="CU7" s="39">
        <v>48.01</v>
      </c>
      <c r="CV7" s="39">
        <v>54.9</v>
      </c>
      <c r="CW7" s="39">
        <v>87.34</v>
      </c>
      <c r="CX7" s="39">
        <v>90.57</v>
      </c>
      <c r="CY7" s="39">
        <v>91.73</v>
      </c>
      <c r="CZ7" s="39">
        <v>88.44</v>
      </c>
      <c r="DA7" s="39">
        <v>85.41</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2021-01-20T07:51:52Z</cp:lastPrinted>
  <dcterms:created xsi:type="dcterms:W3CDTF">2020-12-04T02:23:31Z</dcterms:created>
  <dcterms:modified xsi:type="dcterms:W3CDTF">2021-02-19T07:16:27Z</dcterms:modified>
</cp:coreProperties>
</file>