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32 渡名喜村\（渡名喜村）経営比較分析表「水道・下水道」\（渡名喜村）経営比較分析表「水道・下水道」\（渡名喜村）下水道\"/>
    </mc:Choice>
  </mc:AlternateContent>
  <workbookProtection workbookAlgorithmName="SHA-512" workbookHashValue="yhc99ISVQ9Edjn+6/8nO8kFUyAbIuuZ43Ei7ge1ErffYpkfn6KXxgAJKHV0PoJkOUMyoueR9kLNiNKxW5xzjaA==" workbookSaltValue="IApyE+cTmgiT9hmKdxLrcw==" workbookSpinCount="100000" lockStructure="1"/>
  <bookViews>
    <workbookView xWindow="0" yWindow="0" windowWidth="20490" windowHeight="73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W10" i="4"/>
  <c r="P10" i="4"/>
  <c r="I10" i="4"/>
  <c r="AT8" i="4"/>
  <c r="W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<sst xmlns="http://schemas.openxmlformats.org/spreadsheetml/2006/main" count="236" uniqueCount="121">
  <si>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</si>
  <si>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</si>
  <si>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</si>
  <si>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</si>
  <si>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</si>
  <si>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</si>
  <si>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</si>
  <si>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</si>
  <si>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</si>
  <si>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</si>
  <si>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</si>
  <si>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</si>
  <si>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</si>
  <si>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</si>
  <si>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</si>
  <si>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</si>
  <si>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</si>
  <si>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</si>
  <si>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</si>
  <si>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</si>
  <si>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</si>
  <si>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</si>
  <si>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</si>
  <si>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</si>
  <si>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</si>
  <si>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</si>
  <si>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</si>
  <si>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</si>
  <si>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</si>
  <si>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</si>
  <si>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</si>
  <si>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</si>
  <si>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</si>
  <si>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</si>
  <si>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</si>
  <si>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</si>
  <si>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</si>
  <si>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</si>
  <si>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</si>
  <si>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</si>
  <si>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</si>
  <si>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</si>
  <si>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</si>
  <si>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</si>
  <si>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</si>
  <si>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</si>
  <si>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</si>
  <si>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</si>
  <si>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</si>
  <si>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</si>
  <si>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</si>
  <si>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</si>
  <si>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</si>
  <si>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</si>
  <si>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</si>
  <si>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</si>
  <si>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</si>
  <si>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</si>
  <si>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</si>
  <si>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</si>
  <si>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</si>
  <si>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</si>
  <si>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</si>
  <si>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</si>
  <si>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</si>
  <si>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</si>
  <si>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</si>
  <si>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</si>
  <si>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</si>
  <si>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</si>
  <si>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</si>
  <si>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</si>
  <si>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</si>
  <si>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</si>
  <si>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</si>
  <si>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</si>
  <si>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</si>
  <si>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</si>
  <si>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</si>
  <si>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</si>
  <si>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</si>
  <si>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</si>
  <si>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</si>
  <si>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</si>
  <si>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</si>
  <si>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</si>
  <si>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</si>
  <si>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</si>
  <si>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</si>
  <si>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</si>
  <si>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</si>
  <si>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</si>
  <si>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</si>
  <si>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</si>
  <si>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</si>
  <si>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</si>
  <si>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</si>
  <si>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</si>
  <si>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渡名喜村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</si>
  <si>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</si>
  <si>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</si>
  <si>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</si>
  <si>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</si>
  <si>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</si>
  <si>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</si>
  <si>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</si>
  <si>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</si>
  <si>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</si>
  <si>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</si>
  <si>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</si>
  <si>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</si>
  <si>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</si>
  <si>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</si>
  <si>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</si>
  <si>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</si>
  <si>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</si>
  <si>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</si>
  <si>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</si>
  <si>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③</t>
    </r>
    <r>
      <rPr>
        <b/>
        <sz val="11"/>
        <color theme="1"/>
        <rFont val="ＭＳ ゴシック"/>
        <family val="3"/>
        <charset val="128"/>
      </rPr>
      <t>管渠改善率
　</t>
    </r>
    <r>
      <rPr>
        <sz val="11"/>
        <color theme="1"/>
        <rFont val="ＭＳ ゴシック"/>
        <family val="3"/>
        <charset val="128"/>
      </rPr>
      <t>H10年に供用開始された管渠であり、老朽化や支障は見られないじょうきょうでありますが、耐震性も考え近年、調査等を行い長寿命化に行う必要がある。</t>
    </r>
    <rPh sb="1" eb="3">
      <t>カンキョ</t>
    </rPh>
    <rPh sb="3" eb="6">
      <t>カイゼンリツ</t>
    </rPh>
    <rPh sb="11" eb="12">
      <t>ネン</t>
    </rPh>
    <rPh sb="13" eb="15">
      <t>キョウヨウ</t>
    </rPh>
    <rPh sb="15" eb="17">
      <t>カイシ</t>
    </rPh>
    <rPh sb="20" eb="22">
      <t>カンキョ</t>
    </rPh>
    <rPh sb="26" eb="29">
      <t>ロウキュウカ</t>
    </rPh>
    <rPh sb="30" eb="32">
      <t>シショウ</t>
    </rPh>
    <rPh sb="33" eb="34">
      <t>ミ</t>
    </rPh>
    <rPh sb="51" eb="53">
      <t>タイシン</t>
    </rPh>
    <rPh sb="53" eb="54">
      <t>セイ</t>
    </rPh>
    <rPh sb="55" eb="56">
      <t>カンガ</t>
    </rPh>
    <rPh sb="57" eb="59">
      <t>キンネン</t>
    </rPh>
    <rPh sb="60" eb="62">
      <t>チョウサ</t>
    </rPh>
    <rPh sb="62" eb="63">
      <t>トウ</t>
    </rPh>
    <rPh sb="64" eb="65">
      <t>オコナ</t>
    </rPh>
    <rPh sb="66" eb="67">
      <t>チョウ</t>
    </rPh>
    <rPh sb="67" eb="70">
      <t>ジュミョウカ</t>
    </rPh>
    <rPh sb="71" eb="72">
      <t>オコナ</t>
    </rPh>
    <rPh sb="73" eb="75">
      <t>ヒツヨウ</t>
    </rPh>
    <phoneticPr fontId="4"/>
  </si>
  <si>
    <t>今回の分析表からもみて、人口減少問題に伴い施設の経営や維持管理、また一般会計繰入金の依存等があり、改善する余地がある。また、高齢者が過半数以上を示す本村で料金改定は困難であるため多方面で色々と分析し、適正な事業運営を思考し、今後先を計画して効率的に経営維持に努めたい。</t>
    <rPh sb="0" eb="2">
      <t>コンカイ</t>
    </rPh>
    <rPh sb="3" eb="6">
      <t>ブンセキヒョウ</t>
    </rPh>
    <rPh sb="12" eb="14">
      <t>ジンコウ</t>
    </rPh>
    <rPh sb="14" eb="16">
      <t>ゲンショウ</t>
    </rPh>
    <rPh sb="16" eb="18">
      <t>モンダイ</t>
    </rPh>
    <rPh sb="19" eb="20">
      <t>トモナ</t>
    </rPh>
    <rPh sb="21" eb="23">
      <t>シセツ</t>
    </rPh>
    <rPh sb="24" eb="26">
      <t>ケイエイ</t>
    </rPh>
    <rPh sb="27" eb="29">
      <t>イジ</t>
    </rPh>
    <rPh sb="29" eb="31">
      <t>カンリ</t>
    </rPh>
    <rPh sb="34" eb="36">
      <t>イッパン</t>
    </rPh>
    <rPh sb="36" eb="38">
      <t>カイケイ</t>
    </rPh>
    <rPh sb="38" eb="41">
      <t>クリイレキン</t>
    </rPh>
    <rPh sb="42" eb="44">
      <t>イゾン</t>
    </rPh>
    <rPh sb="44" eb="45">
      <t>トウ</t>
    </rPh>
    <rPh sb="49" eb="51">
      <t>カイゼン</t>
    </rPh>
    <rPh sb="53" eb="55">
      <t>ヨチ</t>
    </rPh>
    <rPh sb="62" eb="65">
      <t>コウレイシャ</t>
    </rPh>
    <rPh sb="66" eb="69">
      <t>カハンスウ</t>
    </rPh>
    <rPh sb="69" eb="71">
      <t>イジョウ</t>
    </rPh>
    <rPh sb="72" eb="73">
      <t>シメ</t>
    </rPh>
    <rPh sb="74" eb="76">
      <t>ホンソン</t>
    </rPh>
    <rPh sb="77" eb="79">
      <t>リョウキン</t>
    </rPh>
    <rPh sb="79" eb="81">
      <t>カイテイ</t>
    </rPh>
    <rPh sb="82" eb="84">
      <t>コンナン</t>
    </rPh>
    <rPh sb="89" eb="92">
      <t>タホウメン</t>
    </rPh>
    <rPh sb="93" eb="95">
      <t>イロイロ</t>
    </rPh>
    <rPh sb="96" eb="98">
      <t>ブンセキ</t>
    </rPh>
    <rPh sb="100" eb="102">
      <t>テキセイ</t>
    </rPh>
    <rPh sb="103" eb="105">
      <t>ジギョウ</t>
    </rPh>
    <rPh sb="105" eb="107">
      <t>ウンエイ</t>
    </rPh>
    <rPh sb="108" eb="110">
      <t>シコウ</t>
    </rPh>
    <rPh sb="112" eb="114">
      <t>コンゴ</t>
    </rPh>
    <rPh sb="114" eb="115">
      <t>サキ</t>
    </rPh>
    <rPh sb="116" eb="118">
      <t>ケイカク</t>
    </rPh>
    <rPh sb="120" eb="123">
      <t>コウリツテキ</t>
    </rPh>
    <rPh sb="124" eb="126">
      <t>ケイエイ</t>
    </rPh>
    <rPh sb="126" eb="128">
      <t>イジ</t>
    </rPh>
    <rPh sb="129" eb="130">
      <t>ツト</t>
    </rPh>
    <phoneticPr fontId="4"/>
  </si>
  <si>
    <r>
      <t>①</t>
    </r>
    <r>
      <rPr>
        <b/>
        <sz val="11"/>
        <color theme="1"/>
        <rFont val="ＭＳ ゴシック"/>
        <family val="3"/>
        <charset val="128"/>
      </rPr>
      <t>収益的収支比率</t>
    </r>
    <r>
      <rPr>
        <sz val="11"/>
        <color theme="1"/>
        <rFont val="ＭＳ ゴシック"/>
        <family val="3"/>
        <charset val="128"/>
      </rPr>
      <t xml:space="preserve">
　前年度と比較し、改善傾向がみられ、使用料の収入の増や滞納額の徴収が指標で表れた。
　だが年々人口減少が過大であり一般会計からの依存により維持している状況である。
改善が必要である。
④</t>
    </r>
    <r>
      <rPr>
        <b/>
        <sz val="11"/>
        <color theme="1"/>
        <rFont val="ＭＳ ゴシック"/>
        <family val="3"/>
        <charset val="128"/>
      </rPr>
      <t>企業債残高対象事業規模費率
　</t>
    </r>
    <r>
      <rPr>
        <sz val="11"/>
        <color theme="1"/>
        <rFont val="ＭＳ ゴシック"/>
        <family val="3"/>
        <charset val="128"/>
      </rPr>
      <t>年々、償還は減額になっており円滑に取り組んで
いる状況であるが、近年老朽化が目立ち再度検討する余地がある。
⑤</t>
    </r>
    <r>
      <rPr>
        <b/>
        <sz val="11"/>
        <color theme="1"/>
        <rFont val="ＭＳ ゴシック"/>
        <family val="3"/>
        <charset val="128"/>
      </rPr>
      <t>経費回収率
　</t>
    </r>
    <r>
      <rPr>
        <sz val="11"/>
        <color theme="1"/>
        <rFont val="ＭＳ ゴシック"/>
        <family val="3"/>
        <charset val="128"/>
      </rPr>
      <t>近年、類似団体平均値より上回っていますが、人口減少が目立つなか経営の維持も考え料金改定も今後先視野に入れておきたい。
⑥</t>
    </r>
    <r>
      <rPr>
        <b/>
        <sz val="11"/>
        <color theme="1"/>
        <rFont val="ＭＳ ゴシック"/>
        <family val="3"/>
        <charset val="128"/>
      </rPr>
      <t xml:space="preserve">汚水処理原価
</t>
    </r>
    <r>
      <rPr>
        <sz val="11"/>
        <color theme="1"/>
        <rFont val="ＭＳ ゴシック"/>
        <family val="3"/>
        <charset val="128"/>
      </rPr>
      <t>　分析表からの結果、効率的な汚水処理が実施されている状況である。
⑦</t>
    </r>
    <r>
      <rPr>
        <b/>
        <sz val="11"/>
        <color theme="1"/>
        <rFont val="ＭＳ ゴシック"/>
        <family val="3"/>
        <charset val="128"/>
      </rPr>
      <t xml:space="preserve">施設利用率
</t>
    </r>
    <r>
      <rPr>
        <sz val="11"/>
        <color theme="1"/>
        <rFont val="ＭＳ ゴシック"/>
        <family val="3"/>
        <charset val="128"/>
      </rPr>
      <t>　人口減少が年々とみられ、施設の遊休状況が起こる可能性もあり、適正な施設を維持できるように検討する。
⑧</t>
    </r>
    <r>
      <rPr>
        <b/>
        <sz val="11"/>
        <color theme="1"/>
        <rFont val="ＭＳ ゴシック"/>
        <family val="3"/>
        <charset val="128"/>
      </rPr>
      <t>水洗化
　</t>
    </r>
    <r>
      <rPr>
        <sz val="11"/>
        <color theme="1"/>
        <rFont val="ＭＳ ゴシック"/>
        <family val="3"/>
        <charset val="128"/>
      </rPr>
      <t xml:space="preserve">分析表からもわかるように過去５年以上１００％であり今後も維持できるように取り組む。
</t>
    </r>
    <r>
      <rPr>
        <b/>
        <sz val="11"/>
        <color theme="1"/>
        <rFont val="ＭＳ ゴシック"/>
        <family val="3"/>
        <charset val="128"/>
      </rPr>
      <t xml:space="preserve">
　</t>
    </r>
    <rPh sb="1" eb="8">
      <t>シュウエキテキシュウシヒリツ</t>
    </rPh>
    <rPh sb="10" eb="13">
      <t>ゼンネンド</t>
    </rPh>
    <rPh sb="14" eb="16">
      <t>ヒカク</t>
    </rPh>
    <rPh sb="18" eb="20">
      <t>カイゼン</t>
    </rPh>
    <rPh sb="20" eb="22">
      <t>ケイコウ</t>
    </rPh>
    <rPh sb="27" eb="30">
      <t>シヨウリョウ</t>
    </rPh>
    <rPh sb="31" eb="33">
      <t>シュウニュウ</t>
    </rPh>
    <rPh sb="34" eb="35">
      <t>ゾウ</t>
    </rPh>
    <rPh sb="36" eb="38">
      <t>タイノウ</t>
    </rPh>
    <rPh sb="38" eb="39">
      <t>ガク</t>
    </rPh>
    <rPh sb="40" eb="42">
      <t>チョウシュウ</t>
    </rPh>
    <rPh sb="43" eb="45">
      <t>シヒョウ</t>
    </rPh>
    <rPh sb="46" eb="47">
      <t>アラワ</t>
    </rPh>
    <rPh sb="54" eb="56">
      <t>ネンネン</t>
    </rPh>
    <rPh sb="56" eb="58">
      <t>ジンコウ</t>
    </rPh>
    <rPh sb="58" eb="60">
      <t>ゲンショウ</t>
    </rPh>
    <rPh sb="61" eb="63">
      <t>カダイ</t>
    </rPh>
    <rPh sb="66" eb="68">
      <t>イッパン</t>
    </rPh>
    <rPh sb="68" eb="70">
      <t>カイケイ</t>
    </rPh>
    <rPh sb="73" eb="75">
      <t>イゾン</t>
    </rPh>
    <rPh sb="78" eb="80">
      <t>イジ</t>
    </rPh>
    <rPh sb="84" eb="86">
      <t>ジョウキョウ</t>
    </rPh>
    <rPh sb="91" eb="93">
      <t>カイゼン</t>
    </rPh>
    <rPh sb="94" eb="96">
      <t>ヒツヨウ</t>
    </rPh>
    <rPh sb="102" eb="105">
      <t>キギョウサイ</t>
    </rPh>
    <rPh sb="105" eb="107">
      <t>ザンダカ</t>
    </rPh>
    <rPh sb="107" eb="109">
      <t>タイショウ</t>
    </rPh>
    <rPh sb="109" eb="111">
      <t>ジギョウ</t>
    </rPh>
    <rPh sb="111" eb="113">
      <t>キボ</t>
    </rPh>
    <rPh sb="113" eb="115">
      <t>ヒリツ</t>
    </rPh>
    <rPh sb="117" eb="119">
      <t>ネンネン</t>
    </rPh>
    <rPh sb="120" eb="122">
      <t>ショウカン</t>
    </rPh>
    <rPh sb="123" eb="124">
      <t>ゲン</t>
    </rPh>
    <rPh sb="124" eb="125">
      <t>ガク</t>
    </rPh>
    <rPh sb="131" eb="133">
      <t>エンカツ</t>
    </rPh>
    <rPh sb="134" eb="135">
      <t>ト</t>
    </rPh>
    <rPh sb="136" eb="137">
      <t>ク</t>
    </rPh>
    <rPh sb="142" eb="144">
      <t>ジョウキョウ</t>
    </rPh>
    <rPh sb="149" eb="151">
      <t>キンネン</t>
    </rPh>
    <rPh sb="151" eb="154">
      <t>ロウキュウカ</t>
    </rPh>
    <rPh sb="155" eb="157">
      <t>メダ</t>
    </rPh>
    <rPh sb="158" eb="160">
      <t>サイド</t>
    </rPh>
    <rPh sb="160" eb="162">
      <t>ケントウ</t>
    </rPh>
    <rPh sb="164" eb="166">
      <t>ヨチ</t>
    </rPh>
    <rPh sb="172" eb="174">
      <t>ケイヒ</t>
    </rPh>
    <rPh sb="174" eb="177">
      <t>カイシュウリツ</t>
    </rPh>
    <rPh sb="179" eb="181">
      <t>キンネン</t>
    </rPh>
    <rPh sb="182" eb="184">
      <t>ルイジ</t>
    </rPh>
    <rPh sb="184" eb="186">
      <t>ダンタイ</t>
    </rPh>
    <rPh sb="186" eb="189">
      <t>ヘイキンチ</t>
    </rPh>
    <rPh sb="191" eb="193">
      <t>ウワマワ</t>
    </rPh>
    <rPh sb="200" eb="202">
      <t>ジンコウ</t>
    </rPh>
    <rPh sb="202" eb="204">
      <t>ゲンショウ</t>
    </rPh>
    <rPh sb="205" eb="207">
      <t>メダ</t>
    </rPh>
    <rPh sb="210" eb="212">
      <t>ケイエイ</t>
    </rPh>
    <rPh sb="213" eb="215">
      <t>イジ</t>
    </rPh>
    <rPh sb="216" eb="217">
      <t>カンガ</t>
    </rPh>
    <rPh sb="218" eb="220">
      <t>リョウキン</t>
    </rPh>
    <rPh sb="220" eb="222">
      <t>カイテイ</t>
    </rPh>
    <rPh sb="223" eb="225">
      <t>コンゴ</t>
    </rPh>
    <rPh sb="225" eb="226">
      <t>サキ</t>
    </rPh>
    <rPh sb="226" eb="228">
      <t>シヤ</t>
    </rPh>
    <rPh sb="229" eb="230">
      <t>イ</t>
    </rPh>
    <rPh sb="239" eb="241">
      <t>オスイ</t>
    </rPh>
    <rPh sb="241" eb="243">
      <t>ショリ</t>
    </rPh>
    <rPh sb="243" eb="245">
      <t>ゲンカ</t>
    </rPh>
    <rPh sb="247" eb="250">
      <t>ブンセキヒョウ</t>
    </rPh>
    <rPh sb="253" eb="255">
      <t>ケッカ</t>
    </rPh>
    <rPh sb="256" eb="258">
      <t>コウリツ</t>
    </rPh>
    <rPh sb="258" eb="259">
      <t>テキ</t>
    </rPh>
    <rPh sb="260" eb="262">
      <t>オスイ</t>
    </rPh>
    <rPh sb="262" eb="264">
      <t>ショリ</t>
    </rPh>
    <rPh sb="265" eb="267">
      <t>ジッシ</t>
    </rPh>
    <rPh sb="272" eb="274">
      <t>ジョウキョウ</t>
    </rPh>
    <rPh sb="280" eb="282">
      <t>シセツ</t>
    </rPh>
    <rPh sb="282" eb="285">
      <t>リヨウリツ</t>
    </rPh>
    <rPh sb="287" eb="289">
      <t>ジンコウ</t>
    </rPh>
    <rPh sb="289" eb="291">
      <t>ゲンショウ</t>
    </rPh>
    <rPh sb="292" eb="294">
      <t>ネンネン</t>
    </rPh>
    <rPh sb="299" eb="301">
      <t>シセツ</t>
    </rPh>
    <rPh sb="302" eb="304">
      <t>ユウキュウ</t>
    </rPh>
    <rPh sb="304" eb="306">
      <t>ジョウキョウ</t>
    </rPh>
    <rPh sb="307" eb="308">
      <t>オ</t>
    </rPh>
    <rPh sb="310" eb="313">
      <t>カノウセイ</t>
    </rPh>
    <rPh sb="317" eb="319">
      <t>テキセイ</t>
    </rPh>
    <rPh sb="320" eb="322">
      <t>シセツ</t>
    </rPh>
    <rPh sb="323" eb="325">
      <t>イジ</t>
    </rPh>
    <rPh sb="331" eb="333">
      <t>ケントウ</t>
    </rPh>
    <rPh sb="338" eb="341">
      <t>スイセンカ</t>
    </rPh>
    <rPh sb="343" eb="346">
      <t>ブンセキヒョウ</t>
    </rPh>
    <rPh sb="355" eb="357">
      <t>カコ</t>
    </rPh>
    <rPh sb="358" eb="361">
      <t>ネンイジョウ</t>
    </rPh>
    <rPh sb="368" eb="370">
      <t>コンゴ</t>
    </rPh>
    <rPh sb="371" eb="373">
      <t>イジ</t>
    </rPh>
    <rPh sb="379" eb="380">
      <t>ト</t>
    </rPh>
    <rPh sb="381" eb="38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</si>
</sst>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01-469F-B3B9-52FC789F7BA6}"/>
            </c:ext>
          </c:extLst>
        </c:ser>
        <c:dLbls>
          <c:showLegendKey val="0"/>
          <c:showVal val="0"/>
          <c:showCatName val="0"/>
          <c:showSerName val="0"/>
          <c:showPercent val="0"/>
          <c:showBubbleSize val="0"/>
        </c:dLbls>
        <c:gapWidth val="150"/>
        <c:axId val="222233496"/>
        <c:axId val="2222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A01-469F-B3B9-52FC789F7BA6}"/>
            </c:ext>
          </c:extLst>
        </c:ser>
        <c:dLbls>
          <c:showLegendKey val="0"/>
          <c:showVal val="0"/>
          <c:showCatName val="0"/>
          <c:showSerName val="0"/>
          <c:showPercent val="0"/>
          <c:showBubbleSize val="0"/>
        </c:dLbls>
        <c:marker val="1"/>
        <c:smooth val="0"/>
        <c:axId val="222233496"/>
        <c:axId val="222255072"/>
      </c:lineChart>
      <c:dateAx>
        <c:axId val="222233496"/>
        <c:scaling>
          <c:orientation val="minMax"/>
        </c:scaling>
        <c:delete val="1"/>
        <c:axPos val="b"/>
        <c:numFmt formatCode="&quot;H&quot;yy" sourceLinked="1"/>
        <c:majorTickMark val="none"/>
        <c:minorTickMark val="none"/>
        <c:tickLblPos val="none"/>
        <c:crossAx val="222255072"/>
        <c:crosses val="autoZero"/>
        <c:auto val="1"/>
        <c:lblOffset val="100"/>
        <c:baseTimeUnit val="years"/>
      </c:dateAx>
      <c:valAx>
        <c:axId val="2222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3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57.5</c:v>
                </c:pt>
                <c:pt idx="1">
                  <c:v>56.5</c:v>
                </c:pt>
                <c:pt idx="2">
                  <c:v>55.5</c:v>
                </c:pt>
                <c:pt idx="3">
                  <c:v>50.5</c:v>
                </c:pt>
                <c:pt idx="4">
                  <c:v>50.5</c:v>
                </c:pt>
              </c:numCache>
            </c:numRef>
          </c:val>
          <c:extLst>
            <c:ext xmlns:c16="http://schemas.microsoft.com/office/drawing/2014/chart" uri="{C3380CC4-5D6E-409C-BE32-E72D297353CC}">
              <c16:uniqueId val="{00000000-7909-4205-B1CF-CD728A519E39}"/>
            </c:ext>
          </c:extLst>
        </c:ser>
        <c:dLbls>
          <c:showLegendKey val="0"/>
          <c:showVal val="0"/>
          <c:showCatName val="0"/>
          <c:showSerName val="0"/>
          <c:showPercent val="0"/>
          <c:showBubbleSize val="0"/>
        </c:dLbls>
        <c:gapWidth val="150"/>
        <c:axId val="222875712"/>
        <c:axId val="2228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909-4205-B1CF-CD728A519E39}"/>
            </c:ext>
          </c:extLst>
        </c:ser>
        <c:dLbls>
          <c:showLegendKey val="0"/>
          <c:showVal val="0"/>
          <c:showCatName val="0"/>
          <c:showSerName val="0"/>
          <c:showPercent val="0"/>
          <c:showBubbleSize val="0"/>
        </c:dLbls>
        <c:marker val="1"/>
        <c:smooth val="0"/>
        <c:axId val="222875712"/>
        <c:axId val="222876104"/>
      </c:lineChart>
      <c:dateAx>
        <c:axId val="222875712"/>
        <c:scaling>
          <c:orientation val="minMax"/>
        </c:scaling>
        <c:delete val="1"/>
        <c:axPos val="b"/>
        <c:numFmt formatCode="&quot;H&quot;yy" sourceLinked="1"/>
        <c:majorTickMark val="none"/>
        <c:minorTickMark val="none"/>
        <c:tickLblPos val="none"/>
        <c:crossAx val="222876104"/>
        <c:crosses val="autoZero"/>
        <c:auto val="1"/>
        <c:lblOffset val="100"/>
        <c:baseTimeUnit val="years"/>
      </c:dateAx>
      <c:valAx>
        <c:axId val="2228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992-4114-99FE-A7A203127B5C}"/>
            </c:ext>
          </c:extLst>
        </c:ser>
        <c:dLbls>
          <c:showLegendKey val="0"/>
          <c:showVal val="0"/>
          <c:showCatName val="0"/>
          <c:showSerName val="0"/>
          <c:showPercent val="0"/>
          <c:showBubbleSize val="0"/>
        </c:dLbls>
        <c:gapWidth val="150"/>
        <c:axId val="222877280"/>
        <c:axId val="22287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992-4114-99FE-A7A203127B5C}"/>
            </c:ext>
          </c:extLst>
        </c:ser>
        <c:dLbls>
          <c:showLegendKey val="0"/>
          <c:showVal val="0"/>
          <c:showCatName val="0"/>
          <c:showSerName val="0"/>
          <c:showPercent val="0"/>
          <c:showBubbleSize val="0"/>
        </c:dLbls>
        <c:marker val="1"/>
        <c:smooth val="0"/>
        <c:axId val="222877280"/>
        <c:axId val="222877672"/>
      </c:lineChart>
      <c:dateAx>
        <c:axId val="222877280"/>
        <c:scaling>
          <c:orientation val="minMax"/>
        </c:scaling>
        <c:delete val="1"/>
        <c:axPos val="b"/>
        <c:numFmt formatCode="&quot;H&quot;yy" sourceLinked="1"/>
        <c:majorTickMark val="none"/>
        <c:minorTickMark val="none"/>
        <c:tickLblPos val="none"/>
        <c:crossAx val="222877672"/>
        <c:crosses val="autoZero"/>
        <c:auto val="1"/>
        <c:lblOffset val="100"/>
        <c:baseTimeUnit val="years"/>
      </c:dateAx>
      <c:valAx>
        <c:axId val="22287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103.1</c:v>
                </c:pt>
                <c:pt idx="1">
                  <c:v>100.56</c:v>
                </c:pt>
                <c:pt idx="2">
                  <c:v>99.42</c:v>
                </c:pt>
                <c:pt idx="3">
                  <c:v>92.9</c:v>
                </c:pt>
                <c:pt idx="4">
                  <c:v>101.94</c:v>
                </c:pt>
              </c:numCache>
            </c:numRef>
          </c:val>
          <c:extLst>
            <c:ext xmlns:c16="http://schemas.microsoft.com/office/drawing/2014/chart" uri="{C3380CC4-5D6E-409C-BE32-E72D297353CC}">
              <c16:uniqueId val="{00000000-164B-4031-B1F5-E10B11779521}"/>
            </c:ext>
          </c:extLst>
        </c:ser>
        <c:dLbls>
          <c:showLegendKey val="0"/>
          <c:showVal val="0"/>
          <c:showCatName val="0"/>
          <c:showSerName val="0"/>
          <c:showPercent val="0"/>
          <c:showBubbleSize val="0"/>
        </c:dLbls>
        <c:gapWidth val="150"/>
        <c:axId val="222281368"/>
        <c:axId val="22228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B-4031-B1F5-E10B11779521}"/>
            </c:ext>
          </c:extLst>
        </c:ser>
        <c:dLbls>
          <c:showLegendKey val="0"/>
          <c:showVal val="0"/>
          <c:showCatName val="0"/>
          <c:showSerName val="0"/>
          <c:showPercent val="0"/>
          <c:showBubbleSize val="0"/>
        </c:dLbls>
        <c:marker val="1"/>
        <c:smooth val="0"/>
        <c:axId val="222281368"/>
        <c:axId val="222282776"/>
      </c:lineChart>
      <c:dateAx>
        <c:axId val="222281368"/>
        <c:scaling>
          <c:orientation val="minMax"/>
        </c:scaling>
        <c:delete val="1"/>
        <c:axPos val="b"/>
        <c:numFmt formatCode="&quot;H&quot;yy" sourceLinked="1"/>
        <c:majorTickMark val="none"/>
        <c:minorTickMark val="none"/>
        <c:tickLblPos val="none"/>
        <c:crossAx val="222282776"/>
        <c:crosses val="autoZero"/>
        <c:auto val="1"/>
        <c:lblOffset val="100"/>
        <c:baseTimeUnit val="years"/>
      </c:dateAx>
      <c:valAx>
        <c:axId val="22228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8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1-4422-902A-8BC11EAC4A05}"/>
            </c:ext>
          </c:extLst>
        </c:ser>
        <c:dLbls>
          <c:showLegendKey val="0"/>
          <c:showVal val="0"/>
          <c:showCatName val="0"/>
          <c:showSerName val="0"/>
          <c:showPercent val="0"/>
          <c:showBubbleSize val="0"/>
        </c:dLbls>
        <c:gapWidth val="150"/>
        <c:axId val="222977616"/>
        <c:axId val="22295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1-4422-902A-8BC11EAC4A05}"/>
            </c:ext>
          </c:extLst>
        </c:ser>
        <c:dLbls>
          <c:showLegendKey val="0"/>
          <c:showVal val="0"/>
          <c:showCatName val="0"/>
          <c:showSerName val="0"/>
          <c:showPercent val="0"/>
          <c:showBubbleSize val="0"/>
        </c:dLbls>
        <c:marker val="1"/>
        <c:smooth val="0"/>
        <c:axId val="222977616"/>
        <c:axId val="222956120"/>
      </c:lineChart>
      <c:dateAx>
        <c:axId val="222977616"/>
        <c:scaling>
          <c:orientation val="minMax"/>
        </c:scaling>
        <c:delete val="1"/>
        <c:axPos val="b"/>
        <c:numFmt formatCode="&quot;H&quot;yy" sourceLinked="1"/>
        <c:majorTickMark val="none"/>
        <c:minorTickMark val="none"/>
        <c:tickLblPos val="none"/>
        <c:crossAx val="222956120"/>
        <c:crosses val="autoZero"/>
        <c:auto val="1"/>
        <c:lblOffset val="100"/>
        <c:baseTimeUnit val="years"/>
      </c:dateAx>
      <c:valAx>
        <c:axId val="22295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7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F1-4749-9C31-BB2D99C1507F}"/>
            </c:ext>
          </c:extLst>
        </c:ser>
        <c:dLbls>
          <c:showLegendKey val="0"/>
          <c:showVal val="0"/>
          <c:showCatName val="0"/>
          <c:showSerName val="0"/>
          <c:showPercent val="0"/>
          <c:showBubbleSize val="0"/>
        </c:dLbls>
        <c:gapWidth val="150"/>
        <c:axId val="76543304"/>
        <c:axId val="7654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F1-4749-9C31-BB2D99C1507F}"/>
            </c:ext>
          </c:extLst>
        </c:ser>
        <c:dLbls>
          <c:showLegendKey val="0"/>
          <c:showVal val="0"/>
          <c:showCatName val="0"/>
          <c:showSerName val="0"/>
          <c:showPercent val="0"/>
          <c:showBubbleSize val="0"/>
        </c:dLbls>
        <c:marker val="1"/>
        <c:smooth val="0"/>
        <c:axId val="76543304"/>
        <c:axId val="76543696"/>
      </c:lineChart>
      <c:dateAx>
        <c:axId val="76543304"/>
        <c:scaling>
          <c:orientation val="minMax"/>
        </c:scaling>
        <c:delete val="1"/>
        <c:axPos val="b"/>
        <c:numFmt formatCode="&quot;H&quot;yy" sourceLinked="1"/>
        <c:majorTickMark val="none"/>
        <c:minorTickMark val="none"/>
        <c:tickLblPos val="none"/>
        <c:crossAx val="76543696"/>
        <c:crosses val="autoZero"/>
        <c:auto val="1"/>
        <c:lblOffset val="100"/>
        <c:baseTimeUnit val="years"/>
      </c:dateAx>
      <c:valAx>
        <c:axId val="7654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30-4B77-8EFB-527455445932}"/>
            </c:ext>
          </c:extLst>
        </c:ser>
        <c:dLbls>
          <c:showLegendKey val="0"/>
          <c:showVal val="0"/>
          <c:showCatName val="0"/>
          <c:showSerName val="0"/>
          <c:showPercent val="0"/>
          <c:showBubbleSize val="0"/>
        </c:dLbls>
        <c:gapWidth val="150"/>
        <c:axId val="76544872"/>
        <c:axId val="7654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30-4B77-8EFB-527455445932}"/>
            </c:ext>
          </c:extLst>
        </c:ser>
        <c:dLbls>
          <c:showLegendKey val="0"/>
          <c:showVal val="0"/>
          <c:showCatName val="0"/>
          <c:showSerName val="0"/>
          <c:showPercent val="0"/>
          <c:showBubbleSize val="0"/>
        </c:dLbls>
        <c:marker val="1"/>
        <c:smooth val="0"/>
        <c:axId val="76544872"/>
        <c:axId val="76545264"/>
      </c:lineChart>
      <c:dateAx>
        <c:axId val="76544872"/>
        <c:scaling>
          <c:orientation val="minMax"/>
        </c:scaling>
        <c:delete val="1"/>
        <c:axPos val="b"/>
        <c:numFmt formatCode="&quot;H&quot;yy" sourceLinked="1"/>
        <c:majorTickMark val="none"/>
        <c:minorTickMark val="none"/>
        <c:tickLblPos val="none"/>
        <c:crossAx val="76545264"/>
        <c:crosses val="autoZero"/>
        <c:auto val="1"/>
        <c:lblOffset val="100"/>
        <c:baseTimeUnit val="years"/>
      </c:dateAx>
      <c:valAx>
        <c:axId val="7654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7F-4FB2-A978-FE6C6F6EC0F1}"/>
            </c:ext>
          </c:extLst>
        </c:ser>
        <c:dLbls>
          <c:showLegendKey val="0"/>
          <c:showVal val="0"/>
          <c:showCatName val="0"/>
          <c:showSerName val="0"/>
          <c:showPercent val="0"/>
          <c:showBubbleSize val="0"/>
        </c:dLbls>
        <c:gapWidth val="150"/>
        <c:axId val="76546832"/>
        <c:axId val="7654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7F-4FB2-A978-FE6C6F6EC0F1}"/>
            </c:ext>
          </c:extLst>
        </c:ser>
        <c:dLbls>
          <c:showLegendKey val="0"/>
          <c:showVal val="0"/>
          <c:showCatName val="0"/>
          <c:showSerName val="0"/>
          <c:showPercent val="0"/>
          <c:showBubbleSize val="0"/>
        </c:dLbls>
        <c:marker val="1"/>
        <c:smooth val="0"/>
        <c:axId val="76546832"/>
        <c:axId val="76547224"/>
      </c:lineChart>
      <c:dateAx>
        <c:axId val="76546832"/>
        <c:scaling>
          <c:orientation val="minMax"/>
        </c:scaling>
        <c:delete val="1"/>
        <c:axPos val="b"/>
        <c:numFmt formatCode="&quot;H&quot;yy" sourceLinked="1"/>
        <c:majorTickMark val="none"/>
        <c:minorTickMark val="none"/>
        <c:tickLblPos val="none"/>
        <c:crossAx val="76547224"/>
        <c:crosses val="autoZero"/>
        <c:auto val="1"/>
        <c:lblOffset val="100"/>
        <c:baseTimeUnit val="years"/>
      </c:dateAx>
      <c:valAx>
        <c:axId val="7654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78-43E2-B5F7-5C35EA535A81}"/>
            </c:ext>
          </c:extLst>
        </c:ser>
        <c:dLbls>
          <c:showLegendKey val="0"/>
          <c:showVal val="0"/>
          <c:showCatName val="0"/>
          <c:showSerName val="0"/>
          <c:showPercent val="0"/>
          <c:showBubbleSize val="0"/>
        </c:dLbls>
        <c:gapWidth val="150"/>
        <c:axId val="76548400"/>
        <c:axId val="7654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578-43E2-B5F7-5C35EA535A81}"/>
            </c:ext>
          </c:extLst>
        </c:ser>
        <c:dLbls>
          <c:showLegendKey val="0"/>
          <c:showVal val="0"/>
          <c:showCatName val="0"/>
          <c:showSerName val="0"/>
          <c:showPercent val="0"/>
          <c:showBubbleSize val="0"/>
        </c:dLbls>
        <c:marker val="1"/>
        <c:smooth val="0"/>
        <c:axId val="76548400"/>
        <c:axId val="76548792"/>
      </c:lineChart>
      <c:dateAx>
        <c:axId val="76548400"/>
        <c:scaling>
          <c:orientation val="minMax"/>
        </c:scaling>
        <c:delete val="1"/>
        <c:axPos val="b"/>
        <c:numFmt formatCode="&quot;H&quot;yy" sourceLinked="1"/>
        <c:majorTickMark val="none"/>
        <c:minorTickMark val="none"/>
        <c:tickLblPos val="none"/>
        <c:crossAx val="76548792"/>
        <c:crosses val="autoZero"/>
        <c:auto val="1"/>
        <c:lblOffset val="100"/>
        <c:baseTimeUnit val="years"/>
      </c:dateAx>
      <c:valAx>
        <c:axId val="7654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60.86</c:v>
                </c:pt>
                <c:pt idx="1">
                  <c:v>60.28</c:v>
                </c:pt>
                <c:pt idx="2">
                  <c:v>45.31</c:v>
                </c:pt>
                <c:pt idx="3">
                  <c:v>61.48</c:v>
                </c:pt>
                <c:pt idx="4">
                  <c:v>66.510000000000005</c:v>
                </c:pt>
              </c:numCache>
            </c:numRef>
          </c:val>
          <c:extLst>
            <c:ext xmlns:c16="http://schemas.microsoft.com/office/drawing/2014/chart" uri="{C3380CC4-5D6E-409C-BE32-E72D297353CC}">
              <c16:uniqueId val="{00000000-E648-4647-A562-C56EFD454370}"/>
            </c:ext>
          </c:extLst>
        </c:ser>
        <c:dLbls>
          <c:showLegendKey val="0"/>
          <c:showVal val="0"/>
          <c:showCatName val="0"/>
          <c:showSerName val="0"/>
          <c:showPercent val="0"/>
          <c:showBubbleSize val="0"/>
        </c:dLbls>
        <c:gapWidth val="150"/>
        <c:axId val="222872968"/>
        <c:axId val="22287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648-4647-A562-C56EFD454370}"/>
            </c:ext>
          </c:extLst>
        </c:ser>
        <c:dLbls>
          <c:showLegendKey val="0"/>
          <c:showVal val="0"/>
          <c:showCatName val="0"/>
          <c:showSerName val="0"/>
          <c:showPercent val="0"/>
          <c:showBubbleSize val="0"/>
        </c:dLbls>
        <c:marker val="1"/>
        <c:smooth val="0"/>
        <c:axId val="222872968"/>
        <c:axId val="222873360"/>
      </c:lineChart>
      <c:dateAx>
        <c:axId val="222872968"/>
        <c:scaling>
          <c:orientation val="minMax"/>
        </c:scaling>
        <c:delete val="1"/>
        <c:axPos val="b"/>
        <c:numFmt formatCode="&quot;H&quot;yy" sourceLinked="1"/>
        <c:majorTickMark val="none"/>
        <c:minorTickMark val="none"/>
        <c:tickLblPos val="none"/>
        <c:crossAx val="222873360"/>
        <c:crosses val="autoZero"/>
        <c:auto val="1"/>
        <c:lblOffset val="100"/>
        <c:baseTimeUnit val="years"/>
      </c:dateAx>
      <c:valAx>
        <c:axId val="22287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7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173.8</c:v>
                </c:pt>
                <c:pt idx="1">
                  <c:v>173.8</c:v>
                </c:pt>
                <c:pt idx="2">
                  <c:v>229.59</c:v>
                </c:pt>
                <c:pt idx="3">
                  <c:v>190.61</c:v>
                </c:pt>
                <c:pt idx="4">
                  <c:v>165.86</c:v>
                </c:pt>
              </c:numCache>
            </c:numRef>
          </c:val>
          <c:extLst>
            <c:ext xmlns:c16="http://schemas.microsoft.com/office/drawing/2014/chart" uri="{C3380CC4-5D6E-409C-BE32-E72D297353CC}">
              <c16:uniqueId val="{00000000-A5E2-4B82-B522-F6FBC62B93BF}"/>
            </c:ext>
          </c:extLst>
        </c:ser>
        <c:dLbls>
          <c:showLegendKey val="0"/>
          <c:showVal val="0"/>
          <c:showCatName val="0"/>
          <c:showSerName val="0"/>
          <c:showPercent val="0"/>
          <c:showBubbleSize val="0"/>
        </c:dLbls>
        <c:gapWidth val="150"/>
        <c:axId val="76546440"/>
        <c:axId val="22287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A5E2-4B82-B522-F6FBC62B93BF}"/>
            </c:ext>
          </c:extLst>
        </c:ser>
        <c:dLbls>
          <c:showLegendKey val="0"/>
          <c:showVal val="0"/>
          <c:showCatName val="0"/>
          <c:showSerName val="0"/>
          <c:showPercent val="0"/>
          <c:showBubbleSize val="0"/>
        </c:dLbls>
        <c:marker val="1"/>
        <c:smooth val="0"/>
        <c:axId val="76546440"/>
        <c:axId val="222874536"/>
      </c:lineChart>
      <c:dateAx>
        <c:axId val="76546440"/>
        <c:scaling>
          <c:orientation val="minMax"/>
        </c:scaling>
        <c:delete val="1"/>
        <c:axPos val="b"/>
        <c:numFmt formatCode="&quot;H&quot;yy" sourceLinked="1"/>
        <c:majorTickMark val="none"/>
        <c:minorTickMark val="none"/>
        <c:tickLblPos val="none"/>
        <c:crossAx val="222874536"/>
        <c:crosses val="autoZero"/>
        <c:auto val="1"/>
        <c:lblOffset val="100"/>
        <c:baseTimeUnit val="years"/>
      </c:dateAx>
      <c:valAx>
        <c:axId val="22287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4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渡名喜村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356</v>
      </c>
      <c r="AM8" s="69"/>
      <c r="AN8" s="69"/>
      <c r="AO8" s="69"/>
      <c r="AP8" s="69"/>
      <c r="AQ8" s="69"/>
      <c r="AR8" s="69"/>
      <c r="AS8" s="69"/>
      <c r="AT8" s="68">
        <f>データ!T6</f>
        <v>3.87</v>
      </c>
      <c r="AU8" s="68"/>
      <c r="AV8" s="68"/>
      <c r="AW8" s="68"/>
      <c r="AX8" s="68"/>
      <c r="AY8" s="68"/>
      <c r="AZ8" s="68"/>
      <c r="BA8" s="68"/>
      <c r="BB8" s="68">
        <f>データ!U6</f>
        <v>91.99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f>データ!Q6</f>
        <v>100</v>
      </c>
      <c r="X10" s="68"/>
      <c r="Y10" s="68"/>
      <c r="Z10" s="68"/>
      <c r="AA10" s="68"/>
      <c r="AB10" s="68"/>
      <c r="AC10" s="68"/>
      <c r="AD10" s="69">
        <f>データ!R6</f>
        <v>1760</v>
      </c>
      <c r="AE10" s="69"/>
      <c r="AF10" s="69"/>
      <c r="AG10" s="69"/>
      <c r="AH10" s="69"/>
      <c r="AI10" s="69"/>
      <c r="AJ10" s="69"/>
      <c r="AK10" s="2"/>
      <c r="AL10" s="69">
        <f>データ!V6</f>
        <v>341</v>
      </c>
      <c r="AM10" s="69"/>
      <c r="AN10" s="69"/>
      <c r="AO10" s="69"/>
      <c r="AP10" s="69"/>
      <c r="AQ10" s="69"/>
      <c r="AR10" s="69"/>
      <c r="AS10" s="69"/>
      <c r="AT10" s="68">
        <f>データ!W6</f>
        <v>0.11</v>
      </c>
      <c r="AU10" s="68"/>
      <c r="AV10" s="68"/>
      <c r="AW10" s="68"/>
      <c r="AX10" s="68"/>
      <c r="AY10" s="68"/>
      <c r="AZ10" s="68"/>
      <c r="BA10" s="68"/>
      <c r="BB10" s="68">
        <f>データ!X6</f>
        <v>3100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4DymNIhmWstV9pvjzMMTCXUKo3jzZ+0aotsV4g0EUClrIiHU9BixtVTuHa6+8WTyqFYRjXDoW4PVUhhJHhipLg==" saltValue="ZoLd1axEvzP8xEU5Fdgh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473561</v>
      </c>
      <c r="D6" s="33">
        <f t="shared" si="3"/>
        <v>47</v>
      </c>
      <c r="E6" s="33">
        <f t="shared" si="3"/>
        <v>17</v>
      </c>
      <c r="F6" s="33">
        <f t="shared" si="3"/>
        <v>5</v>
      </c>
      <c r="G6" s="33">
        <f t="shared" si="3"/>
        <v>0</v>
      </c>
      <c r="H6" s="33" t="str">
        <f t="shared" si="3"/>
        <v>沖縄県　渡名喜村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v>
      </c>
      <c r="Q6" s="34">
        <f t="shared" si="3"/>
        <v>100</v>
      </c>
      <c r="R6" s="34">
        <f t="shared" si="3"/>
        <v>1760</v>
      </c>
      <c r="S6" s="34">
        <f t="shared" si="3"/>
        <v>356</v>
      </c>
      <c r="T6" s="34">
        <f t="shared" si="3"/>
        <v>3.87</v>
      </c>
      <c r="U6" s="34">
        <f t="shared" si="3"/>
        <v>91.99</v>
      </c>
      <c r="V6" s="34">
        <f t="shared" si="3"/>
        <v>341</v>
      </c>
      <c r="W6" s="34">
        <f t="shared" si="3"/>
        <v>0.11</v>
      </c>
      <c r="X6" s="34">
        <f t="shared" si="3"/>
        <v>3100</v>
      </c>
      <c r="Y6" s="35">
        <f>IF(Y7="",NA(),Y7)</f>
        <v>103.1</v>
      </c>
      <c r="Z6" s="35">
        <f t="shared" ref="Z6:AH6" si="4">IF(Z7="",NA(),Z7)</f>
        <v>100.56</v>
      </c>
      <c r="AA6" s="35">
        <f t="shared" si="4"/>
        <v>99.42</v>
      </c>
      <c r="AB6" s="35">
        <f t="shared" si="4"/>
        <v>92.9</v>
      </c>
      <c r="AC6" s="35">
        <f t="shared" si="4"/>
        <v>101.94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60.86</v>
      </c>
      <c r="BR6" s="35">
        <f t="shared" ref="BR6:BZ6" si="8">IF(BR7="",NA(),BR7)</f>
        <v>60.28</v>
      </c>
      <c r="BS6" s="35">
        <f t="shared" si="8"/>
        <v>45.31</v>
      </c>
      <c r="BT6" s="35">
        <f t="shared" si="8"/>
        <v>61.48</v>
      </c>
      <c r="BU6" s="35">
        <f t="shared" si="8"/>
        <v>66.510000000000005</v>
      </c>
      <c r="BV6" s="35">
        <f t="shared" si="8"/>
        <v>52.19</v>
      </c>
      <c r="BW6" s="35">
        <f t="shared" si="8"/>
        <v>55.32</v>
      </c>
      <c r="BX6" s="35">
        <f t="shared" si="8"/>
        <v>59.8</v>
      </c>
      <c r="BY6" s="35">
        <f t="shared" si="8"/>
        <v>57.77</v>
      </c>
      <c r="BZ6" s="35">
        <f t="shared" si="8"/>
        <v>57.31</v>
      </c>
      <c r="CA6" s="34" t="str">
        <f>IF(CA7="","",IF(CA7="-","【-】","【"&amp;SUBSTITUTE(TEXT(CA7,"#,##0.00"),"-","△")&amp;"】"))</f>
        <v>【59.59】</v>
      </c>
      <c r="CB6" s="35">
        <f>IF(CB7="",NA(),CB7)</f>
        <v>173.8</v>
      </c>
      <c r="CC6" s="35">
        <f t="shared" ref="CC6:CK6" si="9">IF(CC7="",NA(),CC7)</f>
        <v>173.8</v>
      </c>
      <c r="CD6" s="35">
        <f t="shared" si="9"/>
        <v>229.59</v>
      </c>
      <c r="CE6" s="35">
        <f t="shared" si="9"/>
        <v>190.61</v>
      </c>
      <c r="CF6" s="35">
        <f t="shared" si="9"/>
        <v>165.86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57.5</v>
      </c>
      <c r="CN6" s="35">
        <f t="shared" ref="CN6:CV6" si="10">IF(CN7="",NA(),CN7)</f>
        <v>56.5</v>
      </c>
      <c r="CO6" s="35">
        <f t="shared" si="10"/>
        <v>55.5</v>
      </c>
      <c r="CP6" s="35">
        <f t="shared" si="10"/>
        <v>50.5</v>
      </c>
      <c r="CQ6" s="35">
        <f t="shared" si="10"/>
        <v>50.5</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473561</v>
      </c>
      <c r="D7" s="37">
        <v>47</v>
      </c>
      <c r="E7" s="37">
        <v>17</v>
      </c>
      <c r="F7" s="37">
        <v>5</v>
      </c>
      <c r="G7" s="37">
        <v>0</v>
      </c>
      <c r="H7" s="37" t="s">
        <v>98</v>
      </c>
      <c r="I7" s="37" t="s">
        <v>99</v>
      </c>
      <c r="J7" s="37" t="s">
        <v>100</v>
      </c>
      <c r="K7" s="37" t="s">
        <v>101</v>
      </c>
      <c r="L7" s="37" t="s">
        <v>102</v>
      </c>
      <c r="M7" s="37" t="s">
        <v>103</v>
      </c>
      <c r="N7" s="38" t="s">
        <v>104</v>
      </c>
      <c r="O7" s="38" t="s">
        <v>105</v>
      </c>
      <c r="P7" s="38">
        <v>100</v>
      </c>
      <c r="Q7" s="38">
        <v>100</v>
      </c>
      <c r="R7" s="38">
        <v>1760</v>
      </c>
      <c r="S7" s="38">
        <v>356</v>
      </c>
      <c r="T7" s="38">
        <v>3.87</v>
      </c>
      <c r="U7" s="38">
        <v>91.99</v>
      </c>
      <c r="V7" s="38">
        <v>341</v>
      </c>
      <c r="W7" s="38">
        <v>0.11</v>
      </c>
      <c r="X7" s="38">
        <v>3100</v>
      </c>
      <c r="Y7" s="38">
        <v>103.1</v>
      </c>
      <c r="Z7" s="38">
        <v>100.56</v>
      </c>
      <c r="AA7" s="38">
        <v>99.42</v>
      </c>
      <c r="AB7" s="38">
        <v>92.9</v>
      </c>
      <c r="AC7" s="38">
        <v>101.94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60.86</v>
      </c>
      <c r="BR7" s="38">
        <v>60.28</v>
      </c>
      <c r="BS7" s="38">
        <v>45.31</v>
      </c>
      <c r="BT7" s="38">
        <v>61.48</v>
      </c>
      <c r="BU7" s="38">
        <v>66.510000000000005</v>
      </c>
      <c r="BV7" s="38">
        <v>52.19</v>
      </c>
      <c r="BW7" s="38">
        <v>55.32</v>
      </c>
      <c r="BX7" s="38">
        <v>59.8</v>
      </c>
      <c r="BY7" s="38">
        <v>57.77</v>
      </c>
      <c r="BZ7" s="38">
        <v>57.31</v>
      </c>
      <c r="CA7" s="38">
        <v>59.59</v>
      </c>
      <c r="CB7" s="38">
        <v>173.8</v>
      </c>
      <c r="CC7" s="38">
        <v>173.8</v>
      </c>
      <c r="CD7" s="38">
        <v>229.59</v>
      </c>
      <c r="CE7" s="38">
        <v>190.61</v>
      </c>
      <c r="CF7" s="38">
        <v>165.86</v>
      </c>
      <c r="CG7" s="38">
        <v>296.14</v>
      </c>
      <c r="CH7" s="38">
        <v>283.17</v>
      </c>
      <c r="CI7" s="38">
        <v>263.76</v>
      </c>
      <c r="CJ7" s="38">
        <v>274.35000000000002</v>
      </c>
      <c r="CK7" s="38">
        <v>273.52</v>
      </c>
      <c r="CL7" s="38">
        <v>257.86</v>
      </c>
      <c r="CM7" s="38">
        <v>57.5</v>
      </c>
      <c r="CN7" s="38">
        <v>56.5</v>
      </c>
      <c r="CO7" s="38">
        <v>55.5</v>
      </c>
      <c r="CP7" s="38">
        <v>50.5</v>
      </c>
      <c r="CQ7" s="38">
        <v>50.5</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2021-01-27T07:04:38Z</cp:lastPrinted>
  <dcterms:created xsi:type="dcterms:W3CDTF">2020-12-04T03:10:22Z</dcterms:created>
  <dcterms:modified xsi:type="dcterms:W3CDTF">2021-02-19T07:14:28Z</dcterms:modified>
  <cp:category/>
</cp:coreProperties>
</file>