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1 粟国村\"/>
    </mc:Choice>
  </mc:AlternateContent>
  <workbookProtection workbookAlgorithmName="SHA-512" workbookHashValue="p5P/uJ1xgtKuZlpBcMiAZRWb0TqXWEYnJPwrDULBVCbbDNPx9wlsmfAtIRCOjFpBElR8KDTiX46O8nMRMUnVqQ==" workbookSaltValue="JroSjaKcUAjWzMFMyVkA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<sst xmlns="http://schemas.openxmlformats.org/spreadsheetml/2006/main" count="236" uniqueCount="120">
  <si>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</si>
  <si>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</si>
  <si>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</si>
  <si>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</si>
  <si>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</si>
  <si>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</si>
  <si>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</si>
  <si>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</si>
  <si>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</si>
  <si>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</si>
  <si>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</si>
  <si>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</si>
  <si>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</si>
  <si>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</si>
  <si>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</si>
  <si>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</si>
  <si>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</si>
  <si>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</si>
  <si>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</si>
  <si>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</si>
  <si>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</si>
  <si>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</si>
  <si>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</si>
  <si>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</si>
  <si>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</si>
  <si>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</si>
  <si>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</si>
  <si>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</si>
  <si>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</si>
  <si>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</si>
  <si>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</si>
  <si>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</si>
  <si>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</si>
  <si>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</si>
  <si>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</si>
  <si>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</si>
  <si>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</si>
  <si>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</si>
  <si>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</si>
  <si>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</si>
  <si>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</si>
  <si>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</si>
  <si>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</si>
  <si>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</si>
  <si>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</si>
  <si>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</si>
  <si>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</si>
  <si>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</si>
  <si>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</si>
  <si>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</si>
  <si>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</si>
  <si>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</si>
  <si>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</si>
  <si>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</si>
  <si>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</si>
  <si>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</si>
  <si>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</si>
  <si>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</si>
  <si>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</si>
  <si>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</si>
  <si>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</si>
  <si>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</si>
  <si>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</si>
  <si>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</si>
  <si>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</si>
  <si>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</si>
  <si>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</si>
  <si>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</si>
  <si>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</si>
  <si>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</si>
  <si>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</si>
  <si>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</si>
  <si>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</si>
  <si>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</si>
  <si>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</si>
  <si>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</si>
  <si>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</si>
  <si>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</si>
  <si>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</si>
  <si>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</si>
  <si>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</si>
  <si>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</si>
  <si>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</si>
  <si>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</si>
  <si>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</si>
  <si>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</si>
  <si>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</si>
  <si>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</si>
  <si>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</si>
  <si>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</si>
  <si>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</si>
  <si>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</si>
  <si>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</si>
  <si>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</si>
  <si>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</si>
  <si>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</si>
  <si>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</si>
  <si>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</si>
  <si>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</si>
  <si>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</si>
  <si>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</si>
  <si>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</si>
  <si>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</si>
  <si>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</si>
  <si>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</si>
  <si>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</si>
  <si>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</si>
  <si>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</si>
  <si>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</si>
  <si>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</si>
  <si>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</si>
  <si>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</si>
  <si>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</si>
  <si>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</si>
  <si>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</si>
  <si>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</si>
  <si>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</si>
  <si>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離島という地理的条件から単独運営は難しく、一般会計からの繰入に頼らざるを得ない状況であるが、繰入額を少しでも削減させるための努力を行っていかなければならない。
　施設は、平成13年度供用開始、現在19年経過している。平成30年度より水道事業の広域化が実施に伴い下水道料金の改定を行っている。将来にわたって下水道事業サ－ビスを安定的に提供していくために、財政基盤の強化に努めるとともに、中長期的な視点に立って財政運営を行っていきます。</t>
    <rPh sb="1" eb="3">
      <t>リトウ</t>
    </rPh>
    <rPh sb="6" eb="9">
      <t>チリテキ</t>
    </rPh>
    <rPh sb="9" eb="11">
      <t>ジョウケン</t>
    </rPh>
    <rPh sb="13" eb="15">
      <t>タンドク</t>
    </rPh>
    <rPh sb="15" eb="17">
      <t>ウンエイ</t>
    </rPh>
    <rPh sb="18" eb="19">
      <t>ムズカ</t>
    </rPh>
    <rPh sb="22" eb="24">
      <t>イッパン</t>
    </rPh>
    <rPh sb="24" eb="26">
      <t>カイケイ</t>
    </rPh>
    <rPh sb="29" eb="31">
      <t>クリイレ</t>
    </rPh>
    <rPh sb="32" eb="33">
      <t>タヨ</t>
    </rPh>
    <rPh sb="37" eb="38">
      <t>エ</t>
    </rPh>
    <rPh sb="40" eb="42">
      <t>ジョウキョウ</t>
    </rPh>
    <rPh sb="47" eb="49">
      <t>クリイレ</t>
    </rPh>
    <rPh sb="49" eb="50">
      <t>ガク</t>
    </rPh>
    <rPh sb="51" eb="52">
      <t>スコ</t>
    </rPh>
    <rPh sb="55" eb="57">
      <t>サクゲン</t>
    </rPh>
    <rPh sb="63" eb="65">
      <t>ドリョク</t>
    </rPh>
    <rPh sb="66" eb="67">
      <t>オコナ</t>
    </rPh>
    <rPh sb="83" eb="85">
      <t>シセツ</t>
    </rPh>
    <rPh sb="87" eb="89">
      <t>ヘイセイ</t>
    </rPh>
    <rPh sb="91" eb="92">
      <t>ネン</t>
    </rPh>
    <rPh sb="92" eb="93">
      <t>ド</t>
    </rPh>
    <rPh sb="93" eb="95">
      <t>キョウヨウ</t>
    </rPh>
    <rPh sb="95" eb="97">
      <t>カイシ</t>
    </rPh>
    <rPh sb="98" eb="99">
      <t>ゲン</t>
    </rPh>
    <rPh sb="102" eb="103">
      <t>ネン</t>
    </rPh>
    <rPh sb="110" eb="112">
      <t>ヘイセイ</t>
    </rPh>
    <rPh sb="114" eb="116">
      <t>ネンド</t>
    </rPh>
    <rPh sb="118" eb="120">
      <t>スイドウ</t>
    </rPh>
    <rPh sb="120" eb="122">
      <t>ジギョウ</t>
    </rPh>
    <rPh sb="123" eb="126">
      <t>コウイキカ</t>
    </rPh>
    <rPh sb="127" eb="129">
      <t>ジッシ</t>
    </rPh>
    <rPh sb="130" eb="131">
      <t>トモナ</t>
    </rPh>
    <rPh sb="132" eb="135">
      <t>ゲスイドウ</t>
    </rPh>
    <rPh sb="135" eb="137">
      <t>リョウキン</t>
    </rPh>
    <rPh sb="138" eb="140">
      <t>カイテイ</t>
    </rPh>
    <rPh sb="141" eb="142">
      <t>オコナ</t>
    </rPh>
    <rPh sb="154" eb="157">
      <t>ゲスイドウ</t>
    </rPh>
    <rPh sb="157" eb="159">
      <t>ジギョウ</t>
    </rPh>
    <rPh sb="164" eb="166">
      <t>アンテイ</t>
    </rPh>
    <rPh sb="166" eb="167">
      <t>テキ</t>
    </rPh>
    <rPh sb="168" eb="170">
      <t>テイキョウ</t>
    </rPh>
    <rPh sb="178" eb="180">
      <t>ザイセイ</t>
    </rPh>
    <rPh sb="180" eb="182">
      <t>キバン</t>
    </rPh>
    <rPh sb="183" eb="185">
      <t>キョウカ</t>
    </rPh>
    <rPh sb="186" eb="187">
      <t>ツト</t>
    </rPh>
    <rPh sb="194" eb="197">
      <t>チュウチョウキ</t>
    </rPh>
    <rPh sb="197" eb="198">
      <t>テキ</t>
    </rPh>
    <rPh sb="199" eb="201">
      <t>シテン</t>
    </rPh>
    <rPh sb="202" eb="203">
      <t>タ</t>
    </rPh>
    <rPh sb="205" eb="207">
      <t>ザイセイ</t>
    </rPh>
    <rPh sb="207" eb="209">
      <t>ウンエイ</t>
    </rPh>
    <rPh sb="210" eb="211">
      <t>オコナ</t>
    </rPh>
    <phoneticPr fontId="4"/>
  </si>
  <si>
    <t>　数値として表れていないが、管路の老朽化度合に応じた更新を計画的に実施していくことが必要。
　令和2年度機能診断調査・最適化整備構想策定業務を実施後、農業集落排水事業計画の策定を予定している。</t>
    <rPh sb="1" eb="3">
      <t>スウチ</t>
    </rPh>
    <rPh sb="6" eb="7">
      <t>アラワ</t>
    </rPh>
    <rPh sb="14" eb="16">
      <t>カンロ</t>
    </rPh>
    <rPh sb="17" eb="20">
      <t>ロウキュウカ</t>
    </rPh>
    <rPh sb="20" eb="22">
      <t>ドアイ</t>
    </rPh>
    <rPh sb="23" eb="24">
      <t>オウ</t>
    </rPh>
    <rPh sb="26" eb="28">
      <t>コウシン</t>
    </rPh>
    <rPh sb="29" eb="32">
      <t>ケイカクテキ</t>
    </rPh>
    <rPh sb="33" eb="35">
      <t>ジッシ</t>
    </rPh>
    <rPh sb="42" eb="44">
      <t>ヒツヨウ</t>
    </rPh>
    <rPh sb="47" eb="48">
      <t>レイ</t>
    </rPh>
    <rPh sb="48" eb="49">
      <t>ワ</t>
    </rPh>
    <rPh sb="50" eb="51">
      <t>ネン</t>
    </rPh>
    <rPh sb="51" eb="52">
      <t>ド</t>
    </rPh>
    <rPh sb="52" eb="54">
      <t>キノウ</t>
    </rPh>
    <rPh sb="54" eb="56">
      <t>シンダン</t>
    </rPh>
    <rPh sb="56" eb="58">
      <t>チョウサ</t>
    </rPh>
    <rPh sb="59" eb="62">
      <t>サイテキカ</t>
    </rPh>
    <rPh sb="62" eb="64">
      <t>セイビ</t>
    </rPh>
    <rPh sb="64" eb="66">
      <t>コウソウ</t>
    </rPh>
    <rPh sb="66" eb="68">
      <t>サクテイ</t>
    </rPh>
    <rPh sb="68" eb="70">
      <t>ギョウム</t>
    </rPh>
    <rPh sb="71" eb="73">
      <t>ジッシ</t>
    </rPh>
    <rPh sb="73" eb="74">
      <t>ゴ</t>
    </rPh>
    <rPh sb="75" eb="77">
      <t>ノウギョウ</t>
    </rPh>
    <rPh sb="77" eb="79">
      <t>シュウラク</t>
    </rPh>
    <rPh sb="79" eb="81">
      <t>ハイスイ</t>
    </rPh>
    <rPh sb="81" eb="83">
      <t>ジギョウ</t>
    </rPh>
    <rPh sb="83" eb="85">
      <t>ケイカク</t>
    </rPh>
    <rPh sb="86" eb="88">
      <t>サクテイ</t>
    </rPh>
    <rPh sb="89" eb="91">
      <t>ヨテイ</t>
    </rPh>
    <phoneticPr fontId="4"/>
  </si>
  <si>
    <t>①近年は80％内の推移で安定している。令和元年度増額したのは繰越明許費に係る繰入金増による総収益の増額が大きな理由である。企業債償還は減額となっているが、一般会計からの繰入金で賄っているため実質的に赤字状態が続いている。
④令和元年度は類似団体より低い数値となっているが、今後は施設更新による地方債発行が見込まれる。料金収入に対して過大にならないよう配慮が必要である。
⑤令和元年度は平均値を上回る結果となっている。使用料と経費の両面から回収率を上げる取組を検討を行っていく。
⑥平均値より低い値となっている。今後も効率的な運営を行うためにも原価を抑える取組を継続的に行う。
⑦利用率の低さは施設遊休状態の度合いを表すが、汚水処理量を勘案した適切な施設規模を把握する必要がある。
⑧水質保全、使用料収入確保のため今後も100％維持を図っていく。</t>
    <rPh sb="1" eb="3">
      <t>キンネン</t>
    </rPh>
    <rPh sb="7" eb="8">
      <t>ナイ</t>
    </rPh>
    <rPh sb="9" eb="11">
      <t>スイイ</t>
    </rPh>
    <rPh sb="12" eb="14">
      <t>アンテイ</t>
    </rPh>
    <rPh sb="19" eb="20">
      <t>レイ</t>
    </rPh>
    <rPh sb="20" eb="21">
      <t>ワ</t>
    </rPh>
    <rPh sb="21" eb="23">
      <t>ガンネン</t>
    </rPh>
    <rPh sb="23" eb="24">
      <t>ド</t>
    </rPh>
    <rPh sb="24" eb="26">
      <t>ゾウガク</t>
    </rPh>
    <rPh sb="30" eb="32">
      <t>クリコシ</t>
    </rPh>
    <rPh sb="32" eb="34">
      <t>メイキョ</t>
    </rPh>
    <rPh sb="34" eb="35">
      <t>ヒ</t>
    </rPh>
    <rPh sb="36" eb="37">
      <t>カカ</t>
    </rPh>
    <rPh sb="38" eb="40">
      <t>クリイレ</t>
    </rPh>
    <rPh sb="40" eb="41">
      <t>キン</t>
    </rPh>
    <rPh sb="61" eb="63">
      <t>キギョウ</t>
    </rPh>
    <rPh sb="63" eb="64">
      <t>サイ</t>
    </rPh>
    <rPh sb="64" eb="66">
      <t>ショウカン</t>
    </rPh>
    <rPh sb="67" eb="69">
      <t>ゲンガク</t>
    </rPh>
    <rPh sb="77" eb="79">
      <t>イッパン</t>
    </rPh>
    <rPh sb="79" eb="81">
      <t>カイケイ</t>
    </rPh>
    <rPh sb="84" eb="86">
      <t>クリイレ</t>
    </rPh>
    <rPh sb="86" eb="87">
      <t>キン</t>
    </rPh>
    <rPh sb="88" eb="89">
      <t>マカナ</t>
    </rPh>
    <rPh sb="95" eb="98">
      <t>ジッシツテキ</t>
    </rPh>
    <rPh sb="99" eb="101">
      <t>アカジ</t>
    </rPh>
    <rPh sb="101" eb="103">
      <t>ジョウタイ</t>
    </rPh>
    <rPh sb="104" eb="105">
      <t>ツヅ</t>
    </rPh>
    <rPh sb="113" eb="114">
      <t>レイ</t>
    </rPh>
    <rPh sb="114" eb="115">
      <t>ワ</t>
    </rPh>
    <rPh sb="115" eb="116">
      <t>ガン</t>
    </rPh>
    <rPh sb="116" eb="117">
      <t>ネン</t>
    </rPh>
    <rPh sb="117" eb="118">
      <t>ド</t>
    </rPh>
    <rPh sb="119" eb="121">
      <t>ルイジ</t>
    </rPh>
    <rPh sb="121" eb="123">
      <t>ダンタイ</t>
    </rPh>
    <rPh sb="125" eb="126">
      <t>ヒク</t>
    </rPh>
    <rPh sb="127" eb="129">
      <t>スウチ</t>
    </rPh>
    <rPh sb="137" eb="139">
      <t>コンゴ</t>
    </rPh>
    <rPh sb="140" eb="142">
      <t>シセツ</t>
    </rPh>
    <rPh sb="142" eb="144">
      <t>コウシン</t>
    </rPh>
    <rPh sb="147" eb="150">
      <t>チホウサイ</t>
    </rPh>
    <rPh sb="150" eb="152">
      <t>ハッコウ</t>
    </rPh>
    <rPh sb="153" eb="155">
      <t>ミコ</t>
    </rPh>
    <rPh sb="159" eb="161">
      <t>リョウキン</t>
    </rPh>
    <rPh sb="161" eb="163">
      <t>シュウニュウ</t>
    </rPh>
    <rPh sb="164" eb="165">
      <t>タイ</t>
    </rPh>
    <rPh sb="167" eb="169">
      <t>カダイ</t>
    </rPh>
    <rPh sb="176" eb="178">
      <t>ハイリョ</t>
    </rPh>
    <rPh sb="179" eb="181">
      <t>ヒツヨウ</t>
    </rPh>
    <rPh sb="188" eb="189">
      <t>レイ</t>
    </rPh>
    <rPh sb="189" eb="190">
      <t>ワ</t>
    </rPh>
    <rPh sb="190" eb="192">
      <t>ガンネン</t>
    </rPh>
    <rPh sb="192" eb="193">
      <t>ド</t>
    </rPh>
    <rPh sb="194" eb="196">
      <t>ヘイキン</t>
    </rPh>
    <rPh sb="196" eb="197">
      <t>チ</t>
    </rPh>
    <rPh sb="198" eb="200">
      <t>ウワマワ</t>
    </rPh>
    <rPh sb="201" eb="203">
      <t>ケッカ</t>
    </rPh>
    <rPh sb="210" eb="213">
      <t>シヨウリョウ</t>
    </rPh>
    <rPh sb="214" eb="216">
      <t>ケイヒ</t>
    </rPh>
    <rPh sb="217" eb="219">
      <t>リョウメン</t>
    </rPh>
    <rPh sb="221" eb="223">
      <t>カイシュウ</t>
    </rPh>
    <rPh sb="223" eb="224">
      <t>リツ</t>
    </rPh>
    <rPh sb="225" eb="226">
      <t>ア</t>
    </rPh>
    <rPh sb="228" eb="230">
      <t>トリクミ</t>
    </rPh>
    <rPh sb="231" eb="233">
      <t>ケントウ</t>
    </rPh>
    <rPh sb="234" eb="235">
      <t>オコナ</t>
    </rPh>
    <rPh sb="243" eb="246">
      <t>ヘイキンチ</t>
    </rPh>
    <rPh sb="248" eb="249">
      <t>ヒク</t>
    </rPh>
    <rPh sb="250" eb="251">
      <t>アタイ</t>
    </rPh>
    <rPh sb="258" eb="260">
      <t>コンゴ</t>
    </rPh>
    <rPh sb="261" eb="264">
      <t>コウリツテキ</t>
    </rPh>
    <rPh sb="265" eb="267">
      <t>ウンエイ</t>
    </rPh>
    <rPh sb="268" eb="269">
      <t>オコナ</t>
    </rPh>
    <rPh sb="274" eb="276">
      <t>ゲンカ</t>
    </rPh>
    <rPh sb="277" eb="278">
      <t>オサ</t>
    </rPh>
    <rPh sb="280" eb="282">
      <t>トリクミ</t>
    </rPh>
    <rPh sb="283" eb="286">
      <t>ケイゾクテキ</t>
    </rPh>
    <rPh sb="287" eb="288">
      <t>オコナ</t>
    </rPh>
    <rPh sb="293" eb="296">
      <t>リヨウリツ</t>
    </rPh>
    <rPh sb="297" eb="298">
      <t>ヒク</t>
    </rPh>
    <rPh sb="300" eb="302">
      <t>シセツ</t>
    </rPh>
    <rPh sb="302" eb="304">
      <t>ユウキュウ</t>
    </rPh>
    <rPh sb="304" eb="306">
      <t>ジョウタイ</t>
    </rPh>
    <rPh sb="307" eb="309">
      <t>ドア</t>
    </rPh>
    <rPh sb="311" eb="312">
      <t>アラワ</t>
    </rPh>
    <rPh sb="315" eb="317">
      <t>オスイ</t>
    </rPh>
    <rPh sb="317" eb="319">
      <t>ショリ</t>
    </rPh>
    <rPh sb="319" eb="320">
      <t>リョウ</t>
    </rPh>
    <rPh sb="321" eb="323">
      <t>カンアン</t>
    </rPh>
    <rPh sb="325" eb="327">
      <t>テキセツ</t>
    </rPh>
    <rPh sb="328" eb="330">
      <t>シセツ</t>
    </rPh>
    <rPh sb="330" eb="332">
      <t>キボ</t>
    </rPh>
    <rPh sb="333" eb="335">
      <t>ハアク</t>
    </rPh>
    <rPh sb="337" eb="339">
      <t>ヒツヨウ</t>
    </rPh>
    <rPh sb="346" eb="348">
      <t>スイシツ</t>
    </rPh>
    <rPh sb="348" eb="350">
      <t>ホゼン</t>
    </rPh>
    <rPh sb="351" eb="354">
      <t>シヨウリョウ</t>
    </rPh>
    <rPh sb="354" eb="356">
      <t>シュウニュウ</t>
    </rPh>
    <rPh sb="356" eb="358">
      <t>カクホ</t>
    </rPh>
    <rPh sb="361" eb="363">
      <t>コンゴ</t>
    </rPh>
    <rPh sb="368" eb="370">
      <t>イジ</t>
    </rPh>
    <rPh sb="371" eb="37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</si>
</sst>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E-4466-8BEE-CF0C0BAC4144}"/>
            </c:ext>
          </c:extLst>
        </c:ser>
        <c:dLbls>
          <c:showLegendKey val="0"/>
          <c:showVal val="0"/>
          <c:showCatName val="0"/>
          <c:showSerName val="0"/>
          <c:showPercent val="0"/>
          <c:showBubbleSize val="0"/>
        </c:dLbls>
        <c:gapWidth val="150"/>
        <c:axId val="201045736"/>
        <c:axId val="20104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BF8E-4466-8BEE-CF0C0BAC4144}"/>
            </c:ext>
          </c:extLst>
        </c:ser>
        <c:dLbls>
          <c:showLegendKey val="0"/>
          <c:showVal val="0"/>
          <c:showCatName val="0"/>
          <c:showSerName val="0"/>
          <c:showPercent val="0"/>
          <c:showBubbleSize val="0"/>
        </c:dLbls>
        <c:marker val="1"/>
        <c:smooth val="0"/>
        <c:axId val="201045736"/>
        <c:axId val="201046128"/>
      </c:lineChart>
      <c:dateAx>
        <c:axId val="201045736"/>
        <c:scaling>
          <c:orientation val="minMax"/>
        </c:scaling>
        <c:delete val="1"/>
        <c:axPos val="b"/>
        <c:numFmt formatCode="&quot;H&quot;yy" sourceLinked="1"/>
        <c:majorTickMark val="none"/>
        <c:minorTickMark val="none"/>
        <c:tickLblPos val="none"/>
        <c:crossAx val="201046128"/>
        <c:crosses val="autoZero"/>
        <c:auto val="1"/>
        <c:lblOffset val="100"/>
        <c:baseTimeUnit val="years"/>
      </c:dateAx>
      <c:valAx>
        <c:axId val="2010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54.93</c:v>
                </c:pt>
                <c:pt idx="1">
                  <c:v>54.93</c:v>
                </c:pt>
                <c:pt idx="2">
                  <c:v>54.93</c:v>
                </c:pt>
                <c:pt idx="3">
                  <c:v>54.93</c:v>
                </c:pt>
                <c:pt idx="4">
                  <c:v>54.93</c:v>
                </c:pt>
              </c:numCache>
            </c:numRef>
          </c:val>
          <c:extLst>
            <c:ext xmlns:c16="http://schemas.microsoft.com/office/drawing/2014/chart" uri="{C3380CC4-5D6E-409C-BE32-E72D297353CC}">
              <c16:uniqueId val="{00000000-9369-424C-BF09-5957BC87CEAE}"/>
            </c:ext>
          </c:extLst>
        </c:ser>
        <c:dLbls>
          <c:showLegendKey val="0"/>
          <c:showVal val="0"/>
          <c:showCatName val="0"/>
          <c:showSerName val="0"/>
          <c:showPercent val="0"/>
          <c:showBubbleSize val="0"/>
        </c:dLbls>
        <c:gapWidth val="150"/>
        <c:axId val="202235512"/>
        <c:axId val="20223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9369-424C-BF09-5957BC87CEAE}"/>
            </c:ext>
          </c:extLst>
        </c:ser>
        <c:dLbls>
          <c:showLegendKey val="0"/>
          <c:showVal val="0"/>
          <c:showCatName val="0"/>
          <c:showSerName val="0"/>
          <c:showPercent val="0"/>
          <c:showBubbleSize val="0"/>
        </c:dLbls>
        <c:marker val="1"/>
        <c:smooth val="0"/>
        <c:axId val="202235512"/>
        <c:axId val="202235120"/>
      </c:lineChart>
      <c:dateAx>
        <c:axId val="202235512"/>
        <c:scaling>
          <c:orientation val="minMax"/>
        </c:scaling>
        <c:delete val="1"/>
        <c:axPos val="b"/>
        <c:numFmt formatCode="&quot;H&quot;yy" sourceLinked="1"/>
        <c:majorTickMark val="none"/>
        <c:minorTickMark val="none"/>
        <c:tickLblPos val="none"/>
        <c:crossAx val="202235120"/>
        <c:crosses val="autoZero"/>
        <c:auto val="1"/>
        <c:lblOffset val="100"/>
        <c:baseTimeUnit val="years"/>
      </c:dateAx>
      <c:valAx>
        <c:axId val="2022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98.37</c:v>
                </c:pt>
                <c:pt idx="1">
                  <c:v>100</c:v>
                </c:pt>
                <c:pt idx="2">
                  <c:v>100</c:v>
                </c:pt>
                <c:pt idx="3">
                  <c:v>100</c:v>
                </c:pt>
                <c:pt idx="4">
                  <c:v>100</c:v>
                </c:pt>
              </c:numCache>
            </c:numRef>
          </c:val>
          <c:extLst>
            <c:ext xmlns:c16="http://schemas.microsoft.com/office/drawing/2014/chart" uri="{C3380CC4-5D6E-409C-BE32-E72D297353CC}">
              <c16:uniqueId val="{00000000-FDCC-4147-B662-2ED42371A07E}"/>
            </c:ext>
          </c:extLst>
        </c:ser>
        <c:dLbls>
          <c:showLegendKey val="0"/>
          <c:showVal val="0"/>
          <c:showCatName val="0"/>
          <c:showSerName val="0"/>
          <c:showPercent val="0"/>
          <c:showBubbleSize val="0"/>
        </c:dLbls>
        <c:gapWidth val="150"/>
        <c:axId val="202437976"/>
        <c:axId val="2024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FDCC-4147-B662-2ED42371A07E}"/>
            </c:ext>
          </c:extLst>
        </c:ser>
        <c:dLbls>
          <c:showLegendKey val="0"/>
          <c:showVal val="0"/>
          <c:showCatName val="0"/>
          <c:showSerName val="0"/>
          <c:showPercent val="0"/>
          <c:showBubbleSize val="0"/>
        </c:dLbls>
        <c:marker val="1"/>
        <c:smooth val="0"/>
        <c:axId val="202437976"/>
        <c:axId val="202438368"/>
      </c:lineChart>
      <c:dateAx>
        <c:axId val="202437976"/>
        <c:scaling>
          <c:orientation val="minMax"/>
        </c:scaling>
        <c:delete val="1"/>
        <c:axPos val="b"/>
        <c:numFmt formatCode="&quot;H&quot;yy" sourceLinked="1"/>
        <c:majorTickMark val="none"/>
        <c:minorTickMark val="none"/>
        <c:tickLblPos val="none"/>
        <c:crossAx val="202438368"/>
        <c:crosses val="autoZero"/>
        <c:auto val="1"/>
        <c:lblOffset val="100"/>
        <c:baseTimeUnit val="years"/>
      </c:dateAx>
      <c:valAx>
        <c:axId val="2024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74.31</c:v>
                </c:pt>
                <c:pt idx="1">
                  <c:v>76.94</c:v>
                </c:pt>
                <c:pt idx="2">
                  <c:v>77.02</c:v>
                </c:pt>
                <c:pt idx="3">
                  <c:v>81.27</c:v>
                </c:pt>
                <c:pt idx="4">
                  <c:v>141.63</c:v>
                </c:pt>
              </c:numCache>
            </c:numRef>
          </c:val>
          <c:extLst>
            <c:ext xmlns:c16="http://schemas.microsoft.com/office/drawing/2014/chart" uri="{C3380CC4-5D6E-409C-BE32-E72D297353CC}">
              <c16:uniqueId val="{00000000-2B7C-488E-9CA8-32B761CF6F46}"/>
            </c:ext>
          </c:extLst>
        </c:ser>
        <c:dLbls>
          <c:showLegendKey val="0"/>
          <c:showVal val="0"/>
          <c:showCatName val="0"/>
          <c:showSerName val="0"/>
          <c:showPercent val="0"/>
          <c:showBubbleSize val="0"/>
        </c:dLbls>
        <c:gapWidth val="150"/>
        <c:axId val="201047304"/>
        <c:axId val="20104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C-488E-9CA8-32B761CF6F46}"/>
            </c:ext>
          </c:extLst>
        </c:ser>
        <c:dLbls>
          <c:showLegendKey val="0"/>
          <c:showVal val="0"/>
          <c:showCatName val="0"/>
          <c:showSerName val="0"/>
          <c:showPercent val="0"/>
          <c:showBubbleSize val="0"/>
        </c:dLbls>
        <c:marker val="1"/>
        <c:smooth val="0"/>
        <c:axId val="201047304"/>
        <c:axId val="201047696"/>
      </c:lineChart>
      <c:dateAx>
        <c:axId val="201047304"/>
        <c:scaling>
          <c:orientation val="minMax"/>
        </c:scaling>
        <c:delete val="1"/>
        <c:axPos val="b"/>
        <c:numFmt formatCode="&quot;H&quot;yy" sourceLinked="1"/>
        <c:majorTickMark val="none"/>
        <c:minorTickMark val="none"/>
        <c:tickLblPos val="none"/>
        <c:crossAx val="201047696"/>
        <c:crosses val="autoZero"/>
        <c:auto val="1"/>
        <c:lblOffset val="100"/>
        <c:baseTimeUnit val="years"/>
      </c:dateAx>
      <c:valAx>
        <c:axId val="20104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4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3-49B1-8707-B41C2C6A703D}"/>
            </c:ext>
          </c:extLst>
        </c:ser>
        <c:dLbls>
          <c:showLegendKey val="0"/>
          <c:showVal val="0"/>
          <c:showCatName val="0"/>
          <c:showSerName val="0"/>
          <c:showPercent val="0"/>
          <c:showBubbleSize val="0"/>
        </c:dLbls>
        <c:gapWidth val="150"/>
        <c:axId val="202061312"/>
        <c:axId val="20206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3-49B1-8707-B41C2C6A703D}"/>
            </c:ext>
          </c:extLst>
        </c:ser>
        <c:dLbls>
          <c:showLegendKey val="0"/>
          <c:showVal val="0"/>
          <c:showCatName val="0"/>
          <c:showSerName val="0"/>
          <c:showPercent val="0"/>
          <c:showBubbleSize val="0"/>
        </c:dLbls>
        <c:marker val="1"/>
        <c:smooth val="0"/>
        <c:axId val="202061312"/>
        <c:axId val="202061704"/>
      </c:lineChart>
      <c:dateAx>
        <c:axId val="202061312"/>
        <c:scaling>
          <c:orientation val="minMax"/>
        </c:scaling>
        <c:delete val="1"/>
        <c:axPos val="b"/>
        <c:numFmt formatCode="&quot;H&quot;yy" sourceLinked="1"/>
        <c:majorTickMark val="none"/>
        <c:minorTickMark val="none"/>
        <c:tickLblPos val="none"/>
        <c:crossAx val="202061704"/>
        <c:crosses val="autoZero"/>
        <c:auto val="1"/>
        <c:lblOffset val="100"/>
        <c:baseTimeUnit val="years"/>
      </c:dateAx>
      <c:valAx>
        <c:axId val="20206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F-4209-A5F5-05C7F2C03FAC}"/>
            </c:ext>
          </c:extLst>
        </c:ser>
        <c:dLbls>
          <c:showLegendKey val="0"/>
          <c:showVal val="0"/>
          <c:showCatName val="0"/>
          <c:showSerName val="0"/>
          <c:showPercent val="0"/>
          <c:showBubbleSize val="0"/>
        </c:dLbls>
        <c:gapWidth val="150"/>
        <c:axId val="202062880"/>
        <c:axId val="20206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F-4209-A5F5-05C7F2C03FAC}"/>
            </c:ext>
          </c:extLst>
        </c:ser>
        <c:dLbls>
          <c:showLegendKey val="0"/>
          <c:showVal val="0"/>
          <c:showCatName val="0"/>
          <c:showSerName val="0"/>
          <c:showPercent val="0"/>
          <c:showBubbleSize val="0"/>
        </c:dLbls>
        <c:marker val="1"/>
        <c:smooth val="0"/>
        <c:axId val="202062880"/>
        <c:axId val="202063272"/>
      </c:lineChart>
      <c:dateAx>
        <c:axId val="202062880"/>
        <c:scaling>
          <c:orientation val="minMax"/>
        </c:scaling>
        <c:delete val="1"/>
        <c:axPos val="b"/>
        <c:numFmt formatCode="&quot;H&quot;yy" sourceLinked="1"/>
        <c:majorTickMark val="none"/>
        <c:minorTickMark val="none"/>
        <c:tickLblPos val="none"/>
        <c:crossAx val="202063272"/>
        <c:crosses val="autoZero"/>
        <c:auto val="1"/>
        <c:lblOffset val="100"/>
        <c:baseTimeUnit val="years"/>
      </c:dateAx>
      <c:valAx>
        <c:axId val="20206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9-4AA4-8057-05AF76E21030}"/>
            </c:ext>
          </c:extLst>
        </c:ser>
        <c:dLbls>
          <c:showLegendKey val="0"/>
          <c:showVal val="0"/>
          <c:showCatName val="0"/>
          <c:showSerName val="0"/>
          <c:showPercent val="0"/>
          <c:showBubbleSize val="0"/>
        </c:dLbls>
        <c:gapWidth val="150"/>
        <c:axId val="202235904"/>
        <c:axId val="20223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9-4AA4-8057-05AF76E21030}"/>
            </c:ext>
          </c:extLst>
        </c:ser>
        <c:dLbls>
          <c:showLegendKey val="0"/>
          <c:showVal val="0"/>
          <c:showCatName val="0"/>
          <c:showSerName val="0"/>
          <c:showPercent val="0"/>
          <c:showBubbleSize val="0"/>
        </c:dLbls>
        <c:marker val="1"/>
        <c:smooth val="0"/>
        <c:axId val="202235904"/>
        <c:axId val="202236296"/>
      </c:lineChart>
      <c:dateAx>
        <c:axId val="202235904"/>
        <c:scaling>
          <c:orientation val="minMax"/>
        </c:scaling>
        <c:delete val="1"/>
        <c:axPos val="b"/>
        <c:numFmt formatCode="&quot;H&quot;yy" sourceLinked="1"/>
        <c:majorTickMark val="none"/>
        <c:minorTickMark val="none"/>
        <c:tickLblPos val="none"/>
        <c:crossAx val="202236296"/>
        <c:crosses val="autoZero"/>
        <c:auto val="1"/>
        <c:lblOffset val="100"/>
        <c:baseTimeUnit val="years"/>
      </c:dateAx>
      <c:valAx>
        <c:axId val="2022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A-4A84-89E0-3DFA8A088991}"/>
            </c:ext>
          </c:extLst>
        </c:ser>
        <c:dLbls>
          <c:showLegendKey val="0"/>
          <c:showVal val="0"/>
          <c:showCatName val="0"/>
          <c:showSerName val="0"/>
          <c:showPercent val="0"/>
          <c:showBubbleSize val="0"/>
        </c:dLbls>
        <c:gapWidth val="150"/>
        <c:axId val="202237864"/>
        <c:axId val="20223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A-4A84-89E0-3DFA8A088991}"/>
            </c:ext>
          </c:extLst>
        </c:ser>
        <c:dLbls>
          <c:showLegendKey val="0"/>
          <c:showVal val="0"/>
          <c:showCatName val="0"/>
          <c:showSerName val="0"/>
          <c:showPercent val="0"/>
          <c:showBubbleSize val="0"/>
        </c:dLbls>
        <c:marker val="1"/>
        <c:smooth val="0"/>
        <c:axId val="202237864"/>
        <c:axId val="202238256"/>
      </c:lineChart>
      <c:dateAx>
        <c:axId val="202237864"/>
        <c:scaling>
          <c:orientation val="minMax"/>
        </c:scaling>
        <c:delete val="1"/>
        <c:axPos val="b"/>
        <c:numFmt formatCode="&quot;H&quot;yy" sourceLinked="1"/>
        <c:majorTickMark val="none"/>
        <c:minorTickMark val="none"/>
        <c:tickLblPos val="none"/>
        <c:crossAx val="202238256"/>
        <c:crosses val="autoZero"/>
        <c:auto val="1"/>
        <c:lblOffset val="100"/>
        <c:baseTimeUnit val="years"/>
      </c:dateAx>
      <c:valAx>
        <c:axId val="20223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703.08</c:v>
                </c:pt>
                <c:pt idx="3" formatCode="#,##0.00;&quot;△&quot;#,##0.00;&quot;-&quot;">
                  <c:v>796.48</c:v>
                </c:pt>
                <c:pt idx="4" formatCode="#,##0.00;&quot;△&quot;#,##0.00;&quot;-&quot;">
                  <c:v>738.86</c:v>
                </c:pt>
              </c:numCache>
            </c:numRef>
          </c:val>
          <c:extLst>
            <c:ext xmlns:c16="http://schemas.microsoft.com/office/drawing/2014/chart" uri="{C3380CC4-5D6E-409C-BE32-E72D297353CC}">
              <c16:uniqueId val="{00000000-43D2-4C7E-9756-C35B4E78F3B2}"/>
            </c:ext>
          </c:extLst>
        </c:ser>
        <c:dLbls>
          <c:showLegendKey val="0"/>
          <c:showVal val="0"/>
          <c:showCatName val="0"/>
          <c:showSerName val="0"/>
          <c:showPercent val="0"/>
          <c:showBubbleSize val="0"/>
        </c:dLbls>
        <c:gapWidth val="150"/>
        <c:axId val="202604928"/>
        <c:axId val="2026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43D2-4C7E-9756-C35B4E78F3B2}"/>
            </c:ext>
          </c:extLst>
        </c:ser>
        <c:dLbls>
          <c:showLegendKey val="0"/>
          <c:showVal val="0"/>
          <c:showCatName val="0"/>
          <c:showSerName val="0"/>
          <c:showPercent val="0"/>
          <c:showBubbleSize val="0"/>
        </c:dLbls>
        <c:marker val="1"/>
        <c:smooth val="0"/>
        <c:axId val="202604928"/>
        <c:axId val="202605320"/>
      </c:lineChart>
      <c:dateAx>
        <c:axId val="202604928"/>
        <c:scaling>
          <c:orientation val="minMax"/>
        </c:scaling>
        <c:delete val="1"/>
        <c:axPos val="b"/>
        <c:numFmt formatCode="&quot;H&quot;yy" sourceLinked="1"/>
        <c:majorTickMark val="none"/>
        <c:minorTickMark val="none"/>
        <c:tickLblPos val="none"/>
        <c:crossAx val="202605320"/>
        <c:crosses val="autoZero"/>
        <c:auto val="1"/>
        <c:lblOffset val="100"/>
        <c:baseTimeUnit val="years"/>
      </c:dateAx>
      <c:valAx>
        <c:axId val="20260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75.17</c:v>
                </c:pt>
                <c:pt idx="1">
                  <c:v>71.59</c:v>
                </c:pt>
                <c:pt idx="2">
                  <c:v>54.99</c:v>
                </c:pt>
                <c:pt idx="3">
                  <c:v>38.299999999999997</c:v>
                </c:pt>
                <c:pt idx="4">
                  <c:v>69.08</c:v>
                </c:pt>
              </c:numCache>
            </c:numRef>
          </c:val>
          <c:extLst>
            <c:ext xmlns:c16="http://schemas.microsoft.com/office/drawing/2014/chart" uri="{C3380CC4-5D6E-409C-BE32-E72D297353CC}">
              <c16:uniqueId val="{00000000-CA69-42B2-983F-80CB7BCCB5EE}"/>
            </c:ext>
          </c:extLst>
        </c:ser>
        <c:dLbls>
          <c:showLegendKey val="0"/>
          <c:showVal val="0"/>
          <c:showCatName val="0"/>
          <c:showSerName val="0"/>
          <c:showPercent val="0"/>
          <c:showBubbleSize val="0"/>
        </c:dLbls>
        <c:gapWidth val="150"/>
        <c:axId val="202606496"/>
        <c:axId val="20260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CA69-42B2-983F-80CB7BCCB5EE}"/>
            </c:ext>
          </c:extLst>
        </c:ser>
        <c:dLbls>
          <c:showLegendKey val="0"/>
          <c:showVal val="0"/>
          <c:showCatName val="0"/>
          <c:showSerName val="0"/>
          <c:showPercent val="0"/>
          <c:showBubbleSize val="0"/>
        </c:dLbls>
        <c:marker val="1"/>
        <c:smooth val="0"/>
        <c:axId val="202606496"/>
        <c:axId val="202606888"/>
      </c:lineChart>
      <c:dateAx>
        <c:axId val="202606496"/>
        <c:scaling>
          <c:orientation val="minMax"/>
        </c:scaling>
        <c:delete val="1"/>
        <c:axPos val="b"/>
        <c:numFmt formatCode="&quot;H&quot;yy" sourceLinked="1"/>
        <c:majorTickMark val="none"/>
        <c:minorTickMark val="none"/>
        <c:tickLblPos val="none"/>
        <c:crossAx val="202606888"/>
        <c:crosses val="autoZero"/>
        <c:auto val="1"/>
        <c:lblOffset val="100"/>
        <c:baseTimeUnit val="years"/>
      </c:dateAx>
      <c:valAx>
        <c:axId val="2026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125.72</c:v>
                </c:pt>
                <c:pt idx="1">
                  <c:v>148.34</c:v>
                </c:pt>
                <c:pt idx="2">
                  <c:v>162.53</c:v>
                </c:pt>
                <c:pt idx="3">
                  <c:v>200.39</c:v>
                </c:pt>
                <c:pt idx="4">
                  <c:v>108.48</c:v>
                </c:pt>
              </c:numCache>
            </c:numRef>
          </c:val>
          <c:extLst>
            <c:ext xmlns:c16="http://schemas.microsoft.com/office/drawing/2014/chart" uri="{C3380CC4-5D6E-409C-BE32-E72D297353CC}">
              <c16:uniqueId val="{00000000-3AEF-4156-900F-EAAA65CFF5FB}"/>
            </c:ext>
          </c:extLst>
        </c:ser>
        <c:dLbls>
          <c:showLegendKey val="0"/>
          <c:showVal val="0"/>
          <c:showCatName val="0"/>
          <c:showSerName val="0"/>
          <c:showPercent val="0"/>
          <c:showBubbleSize val="0"/>
        </c:dLbls>
        <c:gapWidth val="150"/>
        <c:axId val="202237472"/>
        <c:axId val="20243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3AEF-4156-900F-EAAA65CFF5FB}"/>
            </c:ext>
          </c:extLst>
        </c:ser>
        <c:dLbls>
          <c:showLegendKey val="0"/>
          <c:showVal val="0"/>
          <c:showCatName val="0"/>
          <c:showSerName val="0"/>
          <c:showPercent val="0"/>
          <c:showBubbleSize val="0"/>
        </c:dLbls>
        <c:marker val="1"/>
        <c:smooth val="0"/>
        <c:axId val="202237472"/>
        <c:axId val="202436408"/>
      </c:lineChart>
      <c:dateAx>
        <c:axId val="202237472"/>
        <c:scaling>
          <c:orientation val="minMax"/>
        </c:scaling>
        <c:delete val="1"/>
        <c:axPos val="b"/>
        <c:numFmt formatCode="&quot;H&quot;yy" sourceLinked="1"/>
        <c:majorTickMark val="none"/>
        <c:minorTickMark val="none"/>
        <c:tickLblPos val="none"/>
        <c:crossAx val="202436408"/>
        <c:crosses val="autoZero"/>
        <c:auto val="1"/>
        <c:lblOffset val="100"/>
        <c:baseTimeUnit val="years"/>
      </c:dateAx>
      <c:valAx>
        <c:axId val="2024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粟国村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696</v>
      </c>
      <c r="AM8" s="69"/>
      <c r="AN8" s="69"/>
      <c r="AO8" s="69"/>
      <c r="AP8" s="69"/>
      <c r="AQ8" s="69"/>
      <c r="AR8" s="69"/>
      <c r="AS8" s="69"/>
      <c r="AT8" s="68">
        <f>データ!T6</f>
        <v>7.65</v>
      </c>
      <c r="AU8" s="68"/>
      <c r="AV8" s="68"/>
      <c r="AW8" s="68"/>
      <c r="AX8" s="68"/>
      <c r="AY8" s="68"/>
      <c r="AZ8" s="68"/>
      <c r="BA8" s="68"/>
      <c r="BB8" s="68">
        <f>データ!U6</f>
        <v>90.98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100</v>
      </c>
      <c r="X10" s="68"/>
      <c r="Y10" s="68"/>
      <c r="Z10" s="68"/>
      <c r="AA10" s="68"/>
      <c r="AB10" s="68"/>
      <c r="AC10" s="68"/>
      <c r="AD10" s="69">
        <f>データ!R6</f>
        <v>1122</v>
      </c>
      <c r="AE10" s="69"/>
      <c r="AF10" s="69"/>
      <c r="AG10" s="69"/>
      <c r="AH10" s="69"/>
      <c r="AI10" s="69"/>
      <c r="AJ10" s="69"/>
      <c r="AK10" s="2"/>
      <c r="AL10" s="69">
        <f>データ!V6</f>
        <v>685</v>
      </c>
      <c r="AM10" s="69"/>
      <c r="AN10" s="69"/>
      <c r="AO10" s="69"/>
      <c r="AP10" s="69"/>
      <c r="AQ10" s="69"/>
      <c r="AR10" s="69"/>
      <c r="AS10" s="69"/>
      <c r="AT10" s="68">
        <f>データ!W6</f>
        <v>0.61</v>
      </c>
      <c r="AU10" s="68"/>
      <c r="AV10" s="68"/>
      <c r="AW10" s="68"/>
      <c r="AX10" s="68"/>
      <c r="AY10" s="68"/>
      <c r="AZ10" s="68"/>
      <c r="BA10" s="68"/>
      <c r="BB10" s="68">
        <f>データ!X6</f>
        <v>1122.95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jQjMZfK4+0ISkltogzg4Q5Pqwm4IkWpwscEBFe5HEkar3wF9oIwiIBz7DnRj3//CMfcho+SYYjrK06e8sVcggQ==" saltValue="HFKG5FH1enjZa1VXMY5J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473553</v>
      </c>
      <c r="D6" s="33">
        <f t="shared" si="3"/>
        <v>47</v>
      </c>
      <c r="E6" s="33">
        <f t="shared" si="3"/>
        <v>17</v>
      </c>
      <c r="F6" s="33">
        <f t="shared" si="3"/>
        <v>5</v>
      </c>
      <c r="G6" s="33">
        <f t="shared" si="3"/>
        <v>0</v>
      </c>
      <c r="H6" s="33" t="str">
        <f t="shared" si="3"/>
        <v>沖縄県　粟国村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1122</v>
      </c>
      <c r="S6" s="34">
        <f t="shared" si="3"/>
        <v>696</v>
      </c>
      <c r="T6" s="34">
        <f t="shared" si="3"/>
        <v>7.65</v>
      </c>
      <c r="U6" s="34">
        <f t="shared" si="3"/>
        <v>90.98</v>
      </c>
      <c r="V6" s="34">
        <f t="shared" si="3"/>
        <v>685</v>
      </c>
      <c r="W6" s="34">
        <f t="shared" si="3"/>
        <v>0.61</v>
      </c>
      <c r="X6" s="34">
        <f t="shared" si="3"/>
        <v>1122.95</v>
      </c>
      <c r="Y6" s="35">
        <f>IF(Y7="",NA(),Y7)</f>
        <v>74.31</v>
      </c>
      <c r="Z6" s="35">
        <f t="shared" ref="Z6:AH6" si="4">IF(Z7="",NA(),Z7)</f>
        <v>76.94</v>
      </c>
      <c r="AA6" s="35">
        <f t="shared" si="4"/>
        <v>77.02</v>
      </c>
      <c r="AB6" s="35">
        <f t="shared" si="4"/>
        <v>81.27</v>
      </c>
      <c r="AC6" s="35">
        <f t="shared" si="4"/>
        <v>141.63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703.08</v>
      </c>
      <c r="BI6" s="35">
        <f t="shared" si="7"/>
        <v>796.48</v>
      </c>
      <c r="BJ6" s="35">
        <f t="shared" si="7"/>
        <v>738.86</v>
      </c>
      <c r="BK6" s="35">
        <f t="shared" si="7"/>
        <v>979.89</v>
      </c>
      <c r="BL6" s="35">
        <f t="shared" si="7"/>
        <v>974.93</v>
      </c>
      <c r="BM6" s="35">
        <f t="shared" si="7"/>
        <v>855.8</v>
      </c>
      <c r="BN6" s="35">
        <f t="shared" si="7"/>
        <v>789.46</v>
      </c>
      <c r="BO6" s="35">
        <f t="shared" si="7"/>
        <v>826.83</v>
      </c>
      <c r="BP6" s="34" t="str">
        <f>IF(BP7="","",IF(BP7="-","【-】","【"&amp;SUBSTITUTE(TEXT(BP7,"#,##0.00"),"-","△")&amp;"】"))</f>
        <v>【765.47】</v>
      </c>
      <c r="BQ6" s="35">
        <f>IF(BQ7="",NA(),BQ7)</f>
        <v>75.17</v>
      </c>
      <c r="BR6" s="35">
        <f t="shared" ref="BR6:BZ6" si="8">IF(BR7="",NA(),BR7)</f>
        <v>71.59</v>
      </c>
      <c r="BS6" s="35">
        <f t="shared" si="8"/>
        <v>54.99</v>
      </c>
      <c r="BT6" s="35">
        <f t="shared" si="8"/>
        <v>38.299999999999997</v>
      </c>
      <c r="BU6" s="35">
        <f t="shared" si="8"/>
        <v>69.08</v>
      </c>
      <c r="BV6" s="35">
        <f t="shared" si="8"/>
        <v>41.34</v>
      </c>
      <c r="BW6" s="35">
        <f t="shared" si="8"/>
        <v>55.32</v>
      </c>
      <c r="BX6" s="35">
        <f t="shared" si="8"/>
        <v>59.8</v>
      </c>
      <c r="BY6" s="35">
        <f t="shared" si="8"/>
        <v>57.77</v>
      </c>
      <c r="BZ6" s="35">
        <f t="shared" si="8"/>
        <v>57.31</v>
      </c>
      <c r="CA6" s="34" t="str">
        <f>IF(CA7="","",IF(CA7="-","【-】","【"&amp;SUBSTITUTE(TEXT(CA7,"#,##0.00"),"-","△")&amp;"】"))</f>
        <v>【59.59】</v>
      </c>
      <c r="CB6" s="35">
        <f>IF(CB7="",NA(),CB7)</f>
        <v>125.72</v>
      </c>
      <c r="CC6" s="35">
        <f t="shared" ref="CC6:CK6" si="9">IF(CC7="",NA(),CC7)</f>
        <v>148.34</v>
      </c>
      <c r="CD6" s="35">
        <f t="shared" si="9"/>
        <v>162.53</v>
      </c>
      <c r="CE6" s="35">
        <f t="shared" si="9"/>
        <v>200.39</v>
      </c>
      <c r="CF6" s="35">
        <f t="shared" si="9"/>
        <v>108.48</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54.93</v>
      </c>
      <c r="CN6" s="35">
        <f t="shared" ref="CN6:CV6" si="10">IF(CN7="",NA(),CN7)</f>
        <v>54.93</v>
      </c>
      <c r="CO6" s="35">
        <f t="shared" si="10"/>
        <v>54.93</v>
      </c>
      <c r="CP6" s="35">
        <f t="shared" si="10"/>
        <v>54.93</v>
      </c>
      <c r="CQ6" s="35">
        <f t="shared" si="10"/>
        <v>54.93</v>
      </c>
      <c r="CR6" s="35">
        <f t="shared" si="10"/>
        <v>44.69</v>
      </c>
      <c r="CS6" s="35">
        <f t="shared" si="10"/>
        <v>60.65</v>
      </c>
      <c r="CT6" s="35">
        <f t="shared" si="10"/>
        <v>51.75</v>
      </c>
      <c r="CU6" s="35">
        <f t="shared" si="10"/>
        <v>50.68</v>
      </c>
      <c r="CV6" s="35">
        <f t="shared" si="10"/>
        <v>50.14</v>
      </c>
      <c r="CW6" s="34" t="str">
        <f>IF(CW7="","",IF(CW7="-","【-】","【"&amp;SUBSTITUTE(TEXT(CW7,"#,##0.00"),"-","△")&amp;"】"))</f>
        <v>【51.30】</v>
      </c>
      <c r="CX6" s="35">
        <f>IF(CX7="",NA(),CX7)</f>
        <v>98.37</v>
      </c>
      <c r="CY6" s="35">
        <f t="shared" ref="CY6:DG6" si="11">IF(CY7="",NA(),CY7)</f>
        <v>100</v>
      </c>
      <c r="CZ6" s="35">
        <f t="shared" si="11"/>
        <v>100</v>
      </c>
      <c r="DA6" s="35">
        <f t="shared" si="11"/>
        <v>100</v>
      </c>
      <c r="DB6" s="35">
        <f t="shared" si="11"/>
        <v>100</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473553</v>
      </c>
      <c r="D7" s="37">
        <v>47</v>
      </c>
      <c r="E7" s="37">
        <v>17</v>
      </c>
      <c r="F7" s="37">
        <v>5</v>
      </c>
      <c r="G7" s="37">
        <v>0</v>
      </c>
      <c r="H7" s="37" t="s">
        <v>99</v>
      </c>
      <c r="I7" s="37" t="s">
        <v>100</v>
      </c>
      <c r="J7" s="37" t="s">
        <v>101</v>
      </c>
      <c r="K7" s="37" t="s">
        <v>102</v>
      </c>
      <c r="L7" s="37" t="s">
        <v>103</v>
      </c>
      <c r="M7" s="37" t="s">
        <v>104</v>
      </c>
      <c r="N7" s="38" t="s">
        <v>105</v>
      </c>
      <c r="O7" s="38" t="s">
        <v>106</v>
      </c>
      <c r="P7" s="38">
        <v>100</v>
      </c>
      <c r="Q7" s="38">
        <v>100</v>
      </c>
      <c r="R7" s="38">
        <v>1122</v>
      </c>
      <c r="S7" s="38">
        <v>696</v>
      </c>
      <c r="T7" s="38">
        <v>7.65</v>
      </c>
      <c r="U7" s="38">
        <v>90.98</v>
      </c>
      <c r="V7" s="38">
        <v>685</v>
      </c>
      <c r="W7" s="38">
        <v>0.61</v>
      </c>
      <c r="X7" s="38">
        <v>1122.95</v>
      </c>
      <c r="Y7" s="38">
        <v>74.31</v>
      </c>
      <c r="Z7" s="38">
        <v>76.94</v>
      </c>
      <c r="AA7" s="38">
        <v>77.02</v>
      </c>
      <c r="AB7" s="38">
        <v>81.27</v>
      </c>
      <c r="AC7" s="38">
        <v>141.63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703.08</v>
      </c>
      <c r="BI7" s="38">
        <v>796.48</v>
      </c>
      <c r="BJ7" s="38">
        <v>738.86</v>
      </c>
      <c r="BK7" s="38">
        <v>979.89</v>
      </c>
      <c r="BL7" s="38">
        <v>974.93</v>
      </c>
      <c r="BM7" s="38">
        <v>855.8</v>
      </c>
      <c r="BN7" s="38">
        <v>789.46</v>
      </c>
      <c r="BO7" s="38">
        <v>826.83</v>
      </c>
      <c r="BP7" s="38">
        <v>765.47</v>
      </c>
      <c r="BQ7" s="38">
        <v>75.17</v>
      </c>
      <c r="BR7" s="38">
        <v>71.59</v>
      </c>
      <c r="BS7" s="38">
        <v>54.99</v>
      </c>
      <c r="BT7" s="38">
        <v>38.299999999999997</v>
      </c>
      <c r="BU7" s="38">
        <v>69.08</v>
      </c>
      <c r="BV7" s="38">
        <v>41.34</v>
      </c>
      <c r="BW7" s="38">
        <v>55.32</v>
      </c>
      <c r="BX7" s="38">
        <v>59.8</v>
      </c>
      <c r="BY7" s="38">
        <v>57.77</v>
      </c>
      <c r="BZ7" s="38">
        <v>57.31</v>
      </c>
      <c r="CA7" s="38">
        <v>59.59</v>
      </c>
      <c r="CB7" s="38">
        <v>125.72</v>
      </c>
      <c r="CC7" s="38">
        <v>148.34</v>
      </c>
      <c r="CD7" s="38">
        <v>162.53</v>
      </c>
      <c r="CE7" s="38">
        <v>200.39</v>
      </c>
      <c r="CF7" s="38">
        <v>108.48</v>
      </c>
      <c r="CG7" s="38">
        <v>357.49</v>
      </c>
      <c r="CH7" s="38">
        <v>283.17</v>
      </c>
      <c r="CI7" s="38">
        <v>263.76</v>
      </c>
      <c r="CJ7" s="38">
        <v>274.35000000000002</v>
      </c>
      <c r="CK7" s="38">
        <v>273.52</v>
      </c>
      <c r="CL7" s="38">
        <v>257.86</v>
      </c>
      <c r="CM7" s="38">
        <v>54.93</v>
      </c>
      <c r="CN7" s="38">
        <v>54.93</v>
      </c>
      <c r="CO7" s="38">
        <v>54.93</v>
      </c>
      <c r="CP7" s="38">
        <v>54.93</v>
      </c>
      <c r="CQ7" s="38">
        <v>54.93</v>
      </c>
      <c r="CR7" s="38">
        <v>44.69</v>
      </c>
      <c r="CS7" s="38">
        <v>60.65</v>
      </c>
      <c r="CT7" s="38">
        <v>51.75</v>
      </c>
      <c r="CU7" s="38">
        <v>50.68</v>
      </c>
      <c r="CV7" s="38">
        <v>50.14</v>
      </c>
      <c r="CW7" s="38">
        <v>51.3</v>
      </c>
      <c r="CX7" s="38">
        <v>98.37</v>
      </c>
      <c r="CY7" s="38">
        <v>100</v>
      </c>
      <c r="CZ7" s="38">
        <v>100</v>
      </c>
      <c r="DA7" s="38">
        <v>100</v>
      </c>
      <c r="DB7" s="38">
        <v>100</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2021-01-25T12:16:47Z</cp:lastPrinted>
  <dcterms:created xsi:type="dcterms:W3CDTF">2020-12-04T03:10:21Z</dcterms:created>
  <dcterms:modified xsi:type="dcterms:W3CDTF">2021-01-28T00:11:10Z</dcterms:modified>
  <cp:category/>
</cp:coreProperties>
</file>