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knjouysk\Desktop\1.29〆切）公営企業に係わる経営比較分析表（令和元年度決算）の分析等について（依頼）\04_市町村回答\○31 粟国村\"/>
    </mc:Choice>
  </mc:AlternateContent>
  <workbookProtection workbookAlgorithmName="SHA-512" workbookHashValue="p5P/uJ1xgtKuZlpBcMiAZRWb0TqXWEYnJPwrDULBVCbbDNPx9wlsmfAtIRCOjFpBElR8KDTiX46O8nMRMUnVqQ==" workbookSaltValue="JroSjaKcUAjWzMFMyVkARw==" workbookSpinCount="100000" lockStructure="1"/>
  <bookViews>
    <workbookView xWindow="0" yWindow="0" windowWidth="15360" windowHeight="7635"/>
  </bookViews>
  <sheets>
    <sheet name="法非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O86" i="4" s="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S6" i="5"/>
  <c r="R6" i="5"/>
  <c r="Q6" i="5"/>
  <c r="W10" i="4" s="1"/>
  <c r="P6" i="5"/>
  <c r="O6" i="5"/>
  <c r="N6" i="5"/>
  <c r="M6" i="5"/>
  <c r="AD8" i="4" s="1"/>
  <c r="L6" i="5"/>
  <c r="W8" i="4" s="1"/>
  <c r="K6" i="5"/>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86" i="4"/>
  <c r="J86" i="4"/>
  <c r="I86" i="4"/>
  <c r="H86" i="4"/>
  <c r="E86" i="4"/>
  <c r="AT10" i="4"/>
  <c r="AL10" i="4"/>
  <c r="AD10" i="4"/>
  <c r="P10" i="4"/>
  <c r="I10" i="4"/>
  <c r="B10" i="4"/>
  <c r="AT8" i="4"/>
  <c r="AL8" i="4"/>
  <c r="P8" i="4"/>
  <c r="I8" i="4"/>
</calcChain>
</file>

<file path=xl/sharedStrings.xml><?xml version="1.0" encoding="utf-8"?>
<sst xmlns="http://schemas.openxmlformats.org/spreadsheetml/2006/main" count="236" uniqueCount="120">
  <si>
    <t>経営比較分析表（令和元年度決算）</t>
    <rPh sb="8" eb="10">
      <t>レイワ</t>
    </rPh>
    <rPh sb="10" eb="12">
      <t>ガンネン</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</si>
  <si>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</si>
  <si>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</si>
  <si>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</si>
  <si>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</si>
  <si>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</si>
  <si>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</si>
  <si>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</si>
  <si>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</si>
  <si>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</si>
  <si>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</si>
  <si>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</si>
  <si>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</si>
  <si>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</si>
  <si>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</si>
  <si>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</si>
  <si>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</si>
  <si>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</si>
  <si>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</si>
  <si>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</si>
  <si>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</si>
  <si>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</si>
  <si>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</si>
  <si>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</si>
  <si>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</si>
  <si>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</si>
  <si>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</si>
  <si>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</si>
  <si>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</si>
  <si>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</si>
  <si>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</si>
  <si>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</si>
  <si>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</si>
  <si>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</si>
  <si>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</si>
  <si>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</si>
  <si>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</si>
  <si>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</si>
  <si>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</si>
  <si>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</si>
  <si>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</si>
  <si>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</si>
  <si>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</si>
  <si>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</si>
  <si>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</si>
  <si>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</si>
  <si>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</si>
  <si>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</si>
  <si>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</si>
  <si>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</si>
  <si>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</si>
  <si>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</si>
  <si>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</si>
  <si>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</si>
  <si>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</si>
  <si>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</si>
  <si>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</si>
  <si>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</si>
  <si>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</si>
  <si>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</si>
  <si>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</si>
  <si>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</si>
  <si>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</si>
  <si>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</si>
  <si>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</si>
  <si>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</si>
  <si>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</si>
  <si>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</si>
  <si>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</si>
  <si>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</si>
  <si>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</si>
  <si>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</si>
  <si>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</si>
  <si>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</si>
  <si>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</si>
  <si>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</si>
  <si>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</si>
  <si>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</si>
  <si>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</si>
  <si>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</si>
  <si>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</si>
  <si>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</si>
  <si>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</si>
  <si>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</si>
  <si>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</si>
  <si>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</si>
  <si>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</si>
  <si>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</si>
  <si>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</si>
  <si>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</si>
  <si>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</si>
  <si>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</si>
  <si>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</si>
  <si>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</si>
  <si>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</si>
  <si>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</si>
  <si>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</si>
  <si>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</si>
  <si>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</si>
  <si>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沖縄県　粟国村</t>
  </si>
  <si>
    <t>法非適用</t>
  </si>
  <si>
    <t>下水道事業</t>
  </si>
  <si>
    <t>農業集落排水</t>
  </si>
  <si>
    <t>F2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</si>
  <si>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</si>
  <si>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</si>
  <si>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</si>
  <si>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</si>
  <si>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</si>
  <si>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</si>
  <si>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</si>
  <si>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</si>
  <si>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</si>
  <si>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</si>
  <si>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</si>
  <si>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</si>
  <si>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</si>
  <si>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　離島という地理的条件から単独運営は難しく、一般会計からの繰入に頼らざるを得ない状況であるが、繰入額を少しでも削減させるための努力を行っていかなければならない。
　施設は、平成13年度供用開始、現在19年経過している。平成30年度より水道事業の広域化が実施に伴い下水道料金の改定を行っている。将来にわたって下水道事業サ－ビスを安定的に提供していくために、財政基盤の強化に努めるとともに、中長期的な視点に立って財政運営を行っていきます。</t>
    <rPh sb="1" eb="3">
      <t>リトウ</t>
    </rPh>
    <rPh sb="6" eb="9">
      <t>チリテキ</t>
    </rPh>
    <rPh sb="9" eb="11">
      <t>ジョウケン</t>
    </rPh>
    <rPh sb="13" eb="15">
      <t>タンドク</t>
    </rPh>
    <rPh sb="15" eb="17">
      <t>ウンエイ</t>
    </rPh>
    <rPh sb="18" eb="19">
      <t>ムズカ</t>
    </rPh>
    <rPh sb="22" eb="24">
      <t>イッパン</t>
    </rPh>
    <rPh sb="24" eb="26">
      <t>カイケイ</t>
    </rPh>
    <rPh sb="29" eb="31">
      <t>クリイレ</t>
    </rPh>
    <rPh sb="32" eb="33">
      <t>タヨ</t>
    </rPh>
    <rPh sb="37" eb="38">
      <t>エ</t>
    </rPh>
    <rPh sb="40" eb="42">
      <t>ジョウキョウ</t>
    </rPh>
    <rPh sb="47" eb="49">
      <t>クリイレ</t>
    </rPh>
    <rPh sb="49" eb="50">
      <t>ガク</t>
    </rPh>
    <rPh sb="51" eb="52">
      <t>スコ</t>
    </rPh>
    <rPh sb="55" eb="57">
      <t>サクゲン</t>
    </rPh>
    <rPh sb="63" eb="65">
      <t>ドリョク</t>
    </rPh>
    <rPh sb="66" eb="67">
      <t>オコナ</t>
    </rPh>
    <rPh sb="83" eb="85">
      <t>シセツ</t>
    </rPh>
    <rPh sb="87" eb="89">
      <t>ヘイセイ</t>
    </rPh>
    <rPh sb="91" eb="92">
      <t>ネン</t>
    </rPh>
    <rPh sb="92" eb="93">
      <t>ド</t>
    </rPh>
    <rPh sb="93" eb="95">
      <t>キョウヨウ</t>
    </rPh>
    <rPh sb="95" eb="97">
      <t>カイシ</t>
    </rPh>
    <rPh sb="98" eb="99">
      <t>ゲン</t>
    </rPh>
    <rPh sb="102" eb="103">
      <t>ネン</t>
    </rPh>
    <rPh sb="110" eb="112">
      <t>ヘイセイ</t>
    </rPh>
    <rPh sb="114" eb="116">
      <t>ネンド</t>
    </rPh>
    <rPh sb="118" eb="120">
      <t>スイドウ</t>
    </rPh>
    <rPh sb="120" eb="122">
      <t>ジギョウ</t>
    </rPh>
    <rPh sb="123" eb="126">
      <t>コウイキカ</t>
    </rPh>
    <rPh sb="127" eb="129">
      <t>ジッシ</t>
    </rPh>
    <rPh sb="130" eb="131">
      <t>トモナ</t>
    </rPh>
    <rPh sb="132" eb="135">
      <t>ゲスイドウ</t>
    </rPh>
    <rPh sb="135" eb="137">
      <t>リョウキン</t>
    </rPh>
    <rPh sb="138" eb="140">
      <t>カイテイ</t>
    </rPh>
    <rPh sb="141" eb="142">
      <t>オコナ</t>
    </rPh>
    <rPh sb="154" eb="157">
      <t>ゲスイドウ</t>
    </rPh>
    <rPh sb="157" eb="159">
      <t>ジギョウ</t>
    </rPh>
    <rPh sb="164" eb="166">
      <t>アンテイ</t>
    </rPh>
    <rPh sb="166" eb="167">
      <t>テキ</t>
    </rPh>
    <rPh sb="168" eb="170">
      <t>テイキョウ</t>
    </rPh>
    <rPh sb="178" eb="180">
      <t>ザイセイ</t>
    </rPh>
    <rPh sb="180" eb="182">
      <t>キバン</t>
    </rPh>
    <rPh sb="183" eb="185">
      <t>キョウカ</t>
    </rPh>
    <rPh sb="186" eb="187">
      <t>ツト</t>
    </rPh>
    <rPh sb="194" eb="197">
      <t>チュウチョウキ</t>
    </rPh>
    <rPh sb="197" eb="198">
      <t>テキ</t>
    </rPh>
    <rPh sb="199" eb="201">
      <t>シテン</t>
    </rPh>
    <rPh sb="202" eb="203">
      <t>タ</t>
    </rPh>
    <rPh sb="205" eb="207">
      <t>ザイセイ</t>
    </rPh>
    <rPh sb="207" eb="209">
      <t>ウンエイ</t>
    </rPh>
    <rPh sb="210" eb="211">
      <t>オコナ</t>
    </rPh>
    <phoneticPr fontId="4"/>
  </si>
  <si>
    <t>　数値として表れていないが、管路の老朽化度合に応じた更新を計画的に実施していくことが必要。
　令和2年度機能診断調査・最適化整備構想策定業務を実施後、農業集落排水事業計画の策定を予定している。</t>
    <rPh sb="1" eb="3">
      <t>スウチ</t>
    </rPh>
    <rPh sb="6" eb="7">
      <t>アラワ</t>
    </rPh>
    <rPh sb="14" eb="16">
      <t>カンロ</t>
    </rPh>
    <rPh sb="17" eb="20">
      <t>ロウキュウカ</t>
    </rPh>
    <rPh sb="20" eb="22">
      <t>ドアイ</t>
    </rPh>
    <rPh sb="23" eb="24">
      <t>オウ</t>
    </rPh>
    <rPh sb="26" eb="28">
      <t>コウシン</t>
    </rPh>
    <rPh sb="29" eb="32">
      <t>ケイカクテキ</t>
    </rPh>
    <rPh sb="33" eb="35">
      <t>ジッシ</t>
    </rPh>
    <rPh sb="42" eb="44">
      <t>ヒツヨウ</t>
    </rPh>
    <rPh sb="47" eb="48">
      <t>レイ</t>
    </rPh>
    <rPh sb="48" eb="49">
      <t>ワ</t>
    </rPh>
    <rPh sb="50" eb="51">
      <t>ネン</t>
    </rPh>
    <rPh sb="51" eb="52">
      <t>ド</t>
    </rPh>
    <rPh sb="52" eb="54">
      <t>キノウ</t>
    </rPh>
    <rPh sb="54" eb="56">
      <t>シンダン</t>
    </rPh>
    <rPh sb="56" eb="58">
      <t>チョウサ</t>
    </rPh>
    <rPh sb="59" eb="62">
      <t>サイテキカ</t>
    </rPh>
    <rPh sb="62" eb="64">
      <t>セイビ</t>
    </rPh>
    <rPh sb="64" eb="66">
      <t>コウソウ</t>
    </rPh>
    <rPh sb="66" eb="68">
      <t>サクテイ</t>
    </rPh>
    <rPh sb="68" eb="70">
      <t>ギョウム</t>
    </rPh>
    <rPh sb="71" eb="73">
      <t>ジッシ</t>
    </rPh>
    <rPh sb="73" eb="74">
      <t>ゴ</t>
    </rPh>
    <rPh sb="75" eb="77">
      <t>ノウギョウ</t>
    </rPh>
    <rPh sb="77" eb="79">
      <t>シュウラク</t>
    </rPh>
    <rPh sb="79" eb="81">
      <t>ハイスイ</t>
    </rPh>
    <rPh sb="81" eb="83">
      <t>ジギョウ</t>
    </rPh>
    <rPh sb="83" eb="85">
      <t>ケイカク</t>
    </rPh>
    <rPh sb="86" eb="88">
      <t>サクテイ</t>
    </rPh>
    <rPh sb="89" eb="91">
      <t>ヨテイ</t>
    </rPh>
    <phoneticPr fontId="4"/>
  </si>
  <si>
    <t>①近年は80％内の推移で安定している。令和元年度増額したのは繰越明許費に係る繰入金増による総収益の増額が大きな理由である。企業債償還は減額となっているが、一般会計からの繰入金で賄っているため実質的に赤字状態が続いている。
④令和元年度は類似団体より低い数値となっているが、今後は施設更新による地方債発行が見込まれる。料金収入に対して過大にならないよう配慮が必要である。
⑤令和元年度は平均値を上回る結果となっている。使用料と経費の両面から回収率を上げる取組を検討を行っていく。
⑥平均値より低い値となっている。今後も効率的な運営を行うためにも原価を抑える取組を継続的に行う。
⑦利用率の低さは施設遊休状態の度合いを表すが、汚水処理量を勘案した適切な施設規模を把握する必要がある。
⑧水質保全、使用料収入確保のため今後も100％維持を図っていく。</t>
    <rPh sb="1" eb="3">
      <t>キンネン</t>
    </rPh>
    <rPh sb="7" eb="8">
      <t>ナイ</t>
    </rPh>
    <rPh sb="9" eb="11">
      <t>スイイ</t>
    </rPh>
    <rPh sb="12" eb="14">
      <t>アンテイ</t>
    </rPh>
    <rPh sb="19" eb="20">
      <t>レイ</t>
    </rPh>
    <rPh sb="20" eb="21">
      <t>ワ</t>
    </rPh>
    <rPh sb="21" eb="23">
      <t>ガンネン</t>
    </rPh>
    <rPh sb="23" eb="24">
      <t>ド</t>
    </rPh>
    <rPh sb="24" eb="26">
      <t>ゾウガク</t>
    </rPh>
    <rPh sb="30" eb="32">
      <t>クリコシ</t>
    </rPh>
    <rPh sb="32" eb="34">
      <t>メイキョ</t>
    </rPh>
    <rPh sb="34" eb="35">
      <t>ヒ</t>
    </rPh>
    <rPh sb="36" eb="37">
      <t>カカ</t>
    </rPh>
    <rPh sb="38" eb="40">
      <t>クリイレ</t>
    </rPh>
    <rPh sb="40" eb="41">
      <t>キン</t>
    </rPh>
    <rPh sb="61" eb="63">
      <t>キギョウ</t>
    </rPh>
    <rPh sb="63" eb="64">
      <t>サイ</t>
    </rPh>
    <rPh sb="64" eb="66">
      <t>ショウカン</t>
    </rPh>
    <rPh sb="67" eb="69">
      <t>ゲンガク</t>
    </rPh>
    <rPh sb="77" eb="79">
      <t>イッパン</t>
    </rPh>
    <rPh sb="79" eb="81">
      <t>カイケイ</t>
    </rPh>
    <rPh sb="84" eb="86">
      <t>クリイレ</t>
    </rPh>
    <rPh sb="86" eb="87">
      <t>キン</t>
    </rPh>
    <rPh sb="88" eb="89">
      <t>マカナ</t>
    </rPh>
    <rPh sb="95" eb="98">
      <t>ジッシツテキ</t>
    </rPh>
    <rPh sb="99" eb="101">
      <t>アカジ</t>
    </rPh>
    <rPh sb="101" eb="103">
      <t>ジョウタイ</t>
    </rPh>
    <rPh sb="104" eb="105">
      <t>ツヅ</t>
    </rPh>
    <rPh sb="113" eb="114">
      <t>レイ</t>
    </rPh>
    <rPh sb="114" eb="115">
      <t>ワ</t>
    </rPh>
    <rPh sb="115" eb="116">
      <t>ガン</t>
    </rPh>
    <rPh sb="116" eb="117">
      <t>ネン</t>
    </rPh>
    <rPh sb="117" eb="118">
      <t>ド</t>
    </rPh>
    <rPh sb="119" eb="121">
      <t>ルイジ</t>
    </rPh>
    <rPh sb="121" eb="123">
      <t>ダンタイ</t>
    </rPh>
    <rPh sb="125" eb="126">
      <t>ヒク</t>
    </rPh>
    <rPh sb="127" eb="129">
      <t>スウチ</t>
    </rPh>
    <rPh sb="137" eb="139">
      <t>コンゴ</t>
    </rPh>
    <rPh sb="140" eb="142">
      <t>シセツ</t>
    </rPh>
    <rPh sb="142" eb="144">
      <t>コウシン</t>
    </rPh>
    <rPh sb="147" eb="150">
      <t>チホウサイ</t>
    </rPh>
    <rPh sb="150" eb="152">
      <t>ハッコウ</t>
    </rPh>
    <rPh sb="153" eb="155">
      <t>ミコ</t>
    </rPh>
    <rPh sb="159" eb="161">
      <t>リョウキン</t>
    </rPh>
    <rPh sb="161" eb="163">
      <t>シュウニュウ</t>
    </rPh>
    <rPh sb="164" eb="165">
      <t>タイ</t>
    </rPh>
    <rPh sb="167" eb="169">
      <t>カダイ</t>
    </rPh>
    <rPh sb="176" eb="178">
      <t>ハイリョ</t>
    </rPh>
    <rPh sb="179" eb="181">
      <t>ヒツヨウ</t>
    </rPh>
    <rPh sb="188" eb="189">
      <t>レイ</t>
    </rPh>
    <rPh sb="189" eb="190">
      <t>ワ</t>
    </rPh>
    <rPh sb="190" eb="192">
      <t>ガンネン</t>
    </rPh>
    <rPh sb="192" eb="193">
      <t>ド</t>
    </rPh>
    <rPh sb="194" eb="196">
      <t>ヘイキン</t>
    </rPh>
    <rPh sb="196" eb="197">
      <t>チ</t>
    </rPh>
    <rPh sb="198" eb="200">
      <t>ウワマワ</t>
    </rPh>
    <rPh sb="201" eb="203">
      <t>ケッカ</t>
    </rPh>
    <rPh sb="210" eb="213">
      <t>シヨウリョウ</t>
    </rPh>
    <rPh sb="214" eb="216">
      <t>ケイヒ</t>
    </rPh>
    <rPh sb="217" eb="219">
      <t>リョウメン</t>
    </rPh>
    <rPh sb="221" eb="223">
      <t>カイシュウ</t>
    </rPh>
    <rPh sb="223" eb="224">
      <t>リツ</t>
    </rPh>
    <rPh sb="225" eb="226">
      <t>ア</t>
    </rPh>
    <rPh sb="228" eb="230">
      <t>トリクミ</t>
    </rPh>
    <rPh sb="231" eb="233">
      <t>ケントウ</t>
    </rPh>
    <rPh sb="234" eb="235">
      <t>オコナ</t>
    </rPh>
    <rPh sb="243" eb="246">
      <t>ヘイキンチ</t>
    </rPh>
    <rPh sb="248" eb="249">
      <t>ヒク</t>
    </rPh>
    <rPh sb="250" eb="251">
      <t>アタイ</t>
    </rPh>
    <rPh sb="258" eb="260">
      <t>コンゴ</t>
    </rPh>
    <rPh sb="261" eb="264">
      <t>コウリツテキ</t>
    </rPh>
    <rPh sb="265" eb="267">
      <t>ウンエイ</t>
    </rPh>
    <rPh sb="268" eb="269">
      <t>オコナ</t>
    </rPh>
    <rPh sb="274" eb="276">
      <t>ゲンカ</t>
    </rPh>
    <rPh sb="277" eb="278">
      <t>オサ</t>
    </rPh>
    <rPh sb="280" eb="282">
      <t>トリクミ</t>
    </rPh>
    <rPh sb="283" eb="286">
      <t>ケイゾクテキ</t>
    </rPh>
    <rPh sb="287" eb="288">
      <t>オコナ</t>
    </rPh>
    <rPh sb="293" eb="296">
      <t>リヨウリツ</t>
    </rPh>
    <rPh sb="297" eb="298">
      <t>ヒク</t>
    </rPh>
    <rPh sb="300" eb="302">
      <t>シセツ</t>
    </rPh>
    <rPh sb="302" eb="304">
      <t>ユウキュウ</t>
    </rPh>
    <rPh sb="304" eb="306">
      <t>ジョウタイ</t>
    </rPh>
    <rPh sb="307" eb="309">
      <t>ドア</t>
    </rPh>
    <rPh sb="311" eb="312">
      <t>アラワ</t>
    </rPh>
    <rPh sb="315" eb="317">
      <t>オスイ</t>
    </rPh>
    <rPh sb="317" eb="319">
      <t>ショリ</t>
    </rPh>
    <rPh sb="319" eb="320">
      <t>リョウ</t>
    </rPh>
    <rPh sb="321" eb="323">
      <t>カンアン</t>
    </rPh>
    <rPh sb="325" eb="327">
      <t>テキセツ</t>
    </rPh>
    <rPh sb="328" eb="330">
      <t>シセツ</t>
    </rPh>
    <rPh sb="330" eb="332">
      <t>キボ</t>
    </rPh>
    <rPh sb="333" eb="335">
      <t>ハアク</t>
    </rPh>
    <rPh sb="337" eb="339">
      <t>ヒツヨウ</t>
    </rPh>
    <rPh sb="346" eb="348">
      <t>スイシツ</t>
    </rPh>
    <rPh sb="348" eb="350">
      <t>ホゼン</t>
    </rPh>
    <rPh sb="351" eb="354">
      <t>シヨウリョウ</t>
    </rPh>
    <rPh sb="354" eb="356">
      <t>シュウニュウ</t>
    </rPh>
    <rPh sb="356" eb="358">
      <t>カクホ</t>
    </rPh>
    <rPh sb="361" eb="363">
      <t>コンゴ</t>
    </rPh>
    <rPh sb="368" eb="370">
      <t>イジ</t>
    </rPh>
    <rPh sb="371" eb="372">
      <t>ハカ</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</si>
</sst>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BF8E-4466-8BEE-CF0C0BAC4144}"/>
            </c:ext>
          </c:extLst>
        </c:ser>
        <c:dLbls>
          <c:showLegendKey val="0"/>
          <c:showVal val="0"/>
          <c:showCatName val="0"/>
          <c:showSerName val="0"/>
          <c:showPercent val="0"/>
          <c:showBubbleSize val="0"/>
        </c:dLbls>
        <c:gapWidth val="150"/>
        <c:axId val="201045736"/>
        <c:axId val="201046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0.02</c:v>
                </c:pt>
                <c:pt idx="1">
                  <c:v>2.0499999999999998</c:v>
                </c:pt>
                <c:pt idx="2">
                  <c:v>0.01</c:v>
                </c:pt>
                <c:pt idx="3">
                  <c:v>0.01</c:v>
                </c:pt>
                <c:pt idx="4">
                  <c:v>0.02</c:v>
                </c:pt>
              </c:numCache>
            </c:numRef>
          </c:val>
          <c:smooth val="0"/>
          <c:extLst>
            <c:ext xmlns:c16="http://schemas.microsoft.com/office/drawing/2014/chart" uri="{C3380CC4-5D6E-409C-BE32-E72D297353CC}">
              <c16:uniqueId val="{00000001-BF8E-4466-8BEE-CF0C0BAC4144}"/>
            </c:ext>
          </c:extLst>
        </c:ser>
        <c:dLbls>
          <c:showLegendKey val="0"/>
          <c:showVal val="0"/>
          <c:showCatName val="0"/>
          <c:showSerName val="0"/>
          <c:showPercent val="0"/>
          <c:showBubbleSize val="0"/>
        </c:dLbls>
        <c:marker val="1"/>
        <c:smooth val="0"/>
        <c:axId val="201045736"/>
        <c:axId val="201046128"/>
      </c:lineChart>
      <c:dateAx>
        <c:axId val="201045736"/>
        <c:scaling>
          <c:orientation val="minMax"/>
        </c:scaling>
        <c:delete val="1"/>
        <c:axPos val="b"/>
        <c:numFmt formatCode="&quot;H&quot;yy" sourceLinked="1"/>
        <c:majorTickMark val="none"/>
        <c:minorTickMark val="none"/>
        <c:tickLblPos val="none"/>
        <c:crossAx val="201046128"/>
        <c:crosses val="autoZero"/>
        <c:auto val="1"/>
        <c:lblOffset val="100"/>
        <c:baseTimeUnit val="years"/>
      </c:dateAx>
      <c:valAx>
        <c:axId val="201046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10457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データ!$Y$6:$AC$6</c:f>
              <c:numCache>
                <c:formatCode>#,##0.00;"△"#,##0.00;"-"</c:formatCode>
                <c:ptCount val="5"/>
                <c:pt idx="0">
                  <c:v>74.31</c:v>
                </c:pt>
                <c:pt idx="1">
                  <c:v>76.94</c:v>
                </c:pt>
                <c:pt idx="2">
                  <c:v>77.02</c:v>
                </c:pt>
                <c:pt idx="3">
                  <c:v>81.27</c:v>
                </c:pt>
                <c:pt idx="4">
                  <c:v>141.63</c:v>
                </c:pt>
              </c:numCache>
            </c:numRef>
          </c:val>
          <c:extLst>
            <c:ext xmlns:c16="http://schemas.microsoft.com/office/drawing/2014/chart" uri="{C3380CC4-5D6E-409C-BE32-E72D297353CC}">
              <c16:uniqueId val="{00000000-2B7C-488E-9CA8-32B761CF6F46}"/>
            </c:ext>
          </c:extLst>
        </c:ser>
        <c:dLbls>
          <c:showLegendKey val="0"/>
          <c:showVal val="0"/>
          <c:showCatName val="0"/>
          <c:showSerName val="0"/>
          <c:showPercent val="0"/>
          <c:showBubbleSize val="0"/>
        </c:dLbls>
        <c:gapWidth val="150"/>
        <c:axId val="201047304"/>
        <c:axId val="2010476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2B7C-488E-9CA8-32B761CF6F46}"/>
            </c:ext>
          </c:extLst>
        </c:ser>
        <c:dLbls>
          <c:showLegendKey val="0"/>
          <c:showVal val="0"/>
          <c:showCatName val="0"/>
          <c:showSerName val="0"/>
          <c:showPercent val="0"/>
          <c:showBubbleSize val="0"/>
        </c:dLbls>
        <c:marker val="1"/>
        <c:smooth val="0"/>
        <c:axId val="201047304"/>
        <c:axId val="201047696"/>
      </c:lineChart>
      <c:dateAx>
        <c:axId val="201047304"/>
        <c:scaling>
          <c:orientation val="minMax"/>
        </c:scaling>
        <c:delete val="1"/>
        <c:axPos val="b"/>
        <c:numFmt formatCode="&quot;H&quot;yy" sourceLinked="1"/>
        <c:majorTickMark val="none"/>
        <c:minorTickMark val="none"/>
        <c:tickLblPos val="none"/>
        <c:crossAx val="201047696"/>
        <c:crosses val="autoZero"/>
        <c:auto val="1"/>
        <c:lblOffset val="100"/>
        <c:baseTimeUnit val="years"/>
      </c:dateAx>
      <c:valAx>
        <c:axId val="2010476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10473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7AC3-49B1-8707-B41C2C6A703D}"/>
            </c:ext>
          </c:extLst>
        </c:ser>
        <c:dLbls>
          <c:showLegendKey val="0"/>
          <c:showVal val="0"/>
          <c:showCatName val="0"/>
          <c:showSerName val="0"/>
          <c:showPercent val="0"/>
          <c:showBubbleSize val="0"/>
        </c:dLbls>
        <c:gapWidth val="150"/>
        <c:axId val="202061312"/>
        <c:axId val="2020617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7AC3-49B1-8707-B41C2C6A703D}"/>
            </c:ext>
          </c:extLst>
        </c:ser>
        <c:dLbls>
          <c:showLegendKey val="0"/>
          <c:showVal val="0"/>
          <c:showCatName val="0"/>
          <c:showSerName val="0"/>
          <c:showPercent val="0"/>
          <c:showBubbleSize val="0"/>
        </c:dLbls>
        <c:marker val="1"/>
        <c:smooth val="0"/>
        <c:axId val="202061312"/>
        <c:axId val="202061704"/>
      </c:lineChart>
      <c:dateAx>
        <c:axId val="202061312"/>
        <c:scaling>
          <c:orientation val="minMax"/>
        </c:scaling>
        <c:delete val="1"/>
        <c:axPos val="b"/>
        <c:numFmt formatCode="&quot;H&quot;yy" sourceLinked="1"/>
        <c:majorTickMark val="none"/>
        <c:minorTickMark val="none"/>
        <c:tickLblPos val="none"/>
        <c:crossAx val="202061704"/>
        <c:crosses val="autoZero"/>
        <c:auto val="1"/>
        <c:lblOffset val="100"/>
        <c:baseTimeUnit val="years"/>
      </c:dateAx>
      <c:valAx>
        <c:axId val="2020617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0613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834F-4209-A5F5-05C7F2C03FAC}"/>
            </c:ext>
          </c:extLst>
        </c:ser>
        <c:dLbls>
          <c:showLegendKey val="0"/>
          <c:showVal val="0"/>
          <c:showCatName val="0"/>
          <c:showSerName val="0"/>
          <c:showPercent val="0"/>
          <c:showBubbleSize val="0"/>
        </c:dLbls>
        <c:gapWidth val="150"/>
        <c:axId val="202062880"/>
        <c:axId val="2020632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834F-4209-A5F5-05C7F2C03FAC}"/>
            </c:ext>
          </c:extLst>
        </c:ser>
        <c:dLbls>
          <c:showLegendKey val="0"/>
          <c:showVal val="0"/>
          <c:showCatName val="0"/>
          <c:showSerName val="0"/>
          <c:showPercent val="0"/>
          <c:showBubbleSize val="0"/>
        </c:dLbls>
        <c:marker val="1"/>
        <c:smooth val="0"/>
        <c:axId val="202062880"/>
        <c:axId val="202063272"/>
      </c:lineChart>
      <c:dateAx>
        <c:axId val="202062880"/>
        <c:scaling>
          <c:orientation val="minMax"/>
        </c:scaling>
        <c:delete val="1"/>
        <c:axPos val="b"/>
        <c:numFmt formatCode="&quot;H&quot;yy" sourceLinked="1"/>
        <c:majorTickMark val="none"/>
        <c:minorTickMark val="none"/>
        <c:tickLblPos val="none"/>
        <c:crossAx val="202063272"/>
        <c:crosses val="autoZero"/>
        <c:auto val="1"/>
        <c:lblOffset val="100"/>
        <c:baseTimeUnit val="years"/>
      </c:dateAx>
      <c:valAx>
        <c:axId val="2020632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062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9749-4AA4-8057-05AF76E21030}"/>
            </c:ext>
          </c:extLst>
        </c:ser>
        <c:dLbls>
          <c:showLegendKey val="0"/>
          <c:showVal val="0"/>
          <c:showCatName val="0"/>
          <c:showSerName val="0"/>
          <c:showPercent val="0"/>
          <c:showBubbleSize val="0"/>
        </c:dLbls>
        <c:gapWidth val="150"/>
        <c:axId val="202235904"/>
        <c:axId val="2022362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9749-4AA4-8057-05AF76E21030}"/>
            </c:ext>
          </c:extLst>
        </c:ser>
        <c:dLbls>
          <c:showLegendKey val="0"/>
          <c:showVal val="0"/>
          <c:showCatName val="0"/>
          <c:showSerName val="0"/>
          <c:showPercent val="0"/>
          <c:showBubbleSize val="0"/>
        </c:dLbls>
        <c:marker val="1"/>
        <c:smooth val="0"/>
        <c:axId val="202235904"/>
        <c:axId val="202236296"/>
      </c:lineChart>
      <c:dateAx>
        <c:axId val="202235904"/>
        <c:scaling>
          <c:orientation val="minMax"/>
        </c:scaling>
        <c:delete val="1"/>
        <c:axPos val="b"/>
        <c:numFmt formatCode="&quot;H&quot;yy" sourceLinked="1"/>
        <c:majorTickMark val="none"/>
        <c:minorTickMark val="none"/>
        <c:tickLblPos val="none"/>
        <c:crossAx val="202236296"/>
        <c:crosses val="autoZero"/>
        <c:auto val="1"/>
        <c:lblOffset val="100"/>
        <c:baseTimeUnit val="years"/>
      </c:dateAx>
      <c:valAx>
        <c:axId val="2022362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359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3C8A-4A84-89E0-3DFA8A088991}"/>
            </c:ext>
          </c:extLst>
        </c:ser>
        <c:dLbls>
          <c:showLegendKey val="0"/>
          <c:showVal val="0"/>
          <c:showCatName val="0"/>
          <c:showSerName val="0"/>
          <c:showPercent val="0"/>
          <c:showBubbleSize val="0"/>
        </c:dLbls>
        <c:gapWidth val="150"/>
        <c:axId val="202237864"/>
        <c:axId val="2022382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3C8A-4A84-89E0-3DFA8A088991}"/>
            </c:ext>
          </c:extLst>
        </c:ser>
        <c:dLbls>
          <c:showLegendKey val="0"/>
          <c:showVal val="0"/>
          <c:showCatName val="0"/>
          <c:showSerName val="0"/>
          <c:showPercent val="0"/>
          <c:showBubbleSize val="0"/>
        </c:dLbls>
        <c:marker val="1"/>
        <c:smooth val="0"/>
        <c:axId val="202237864"/>
        <c:axId val="202238256"/>
      </c:lineChart>
      <c:dateAx>
        <c:axId val="202237864"/>
        <c:scaling>
          <c:orientation val="minMax"/>
        </c:scaling>
        <c:delete val="1"/>
        <c:axPos val="b"/>
        <c:numFmt formatCode="&quot;H&quot;yy" sourceLinked="1"/>
        <c:majorTickMark val="none"/>
        <c:minorTickMark val="none"/>
        <c:tickLblPos val="none"/>
        <c:crossAx val="202238256"/>
        <c:crosses val="autoZero"/>
        <c:auto val="1"/>
        <c:lblOffset val="100"/>
        <c:baseTimeUnit val="years"/>
      </c:dateAx>
      <c:valAx>
        <c:axId val="2022382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378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データ!$BF$6:$BJ$6</c:f>
              <c:numCache>
                <c:formatCode>#,##0.00;"△"#,##0.00</c:formatCode>
                <c:ptCount val="5"/>
                <c:pt idx="0">
                  <c:v>0</c:v>
                </c:pt>
                <c:pt idx="1">
                  <c:v>0</c:v>
                </c:pt>
                <c:pt idx="2" formatCode="#,##0.00;&quot;△&quot;#,##0.00;&quot;-&quot;">
                  <c:v>703.08</c:v>
                </c:pt>
                <c:pt idx="3" formatCode="#,##0.00;&quot;△&quot;#,##0.00;&quot;-&quot;">
                  <c:v>796.48</c:v>
                </c:pt>
                <c:pt idx="4" formatCode="#,##0.00;&quot;△&quot;#,##0.00;&quot;-&quot;">
                  <c:v>738.86</c:v>
                </c:pt>
              </c:numCache>
            </c:numRef>
          </c:val>
          <c:extLst>
            <c:ext xmlns:c16="http://schemas.microsoft.com/office/drawing/2014/chart" uri="{C3380CC4-5D6E-409C-BE32-E72D297353CC}">
              <c16:uniqueId val="{00000000-43D2-4C7E-9756-C35B4E78F3B2}"/>
            </c:ext>
          </c:extLst>
        </c:ser>
        <c:dLbls>
          <c:showLegendKey val="0"/>
          <c:showVal val="0"/>
          <c:showCatName val="0"/>
          <c:showSerName val="0"/>
          <c:showPercent val="0"/>
          <c:showBubbleSize val="0"/>
        </c:dLbls>
        <c:gapWidth val="150"/>
        <c:axId val="202604928"/>
        <c:axId val="202605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979.89</c:v>
                </c:pt>
                <c:pt idx="1">
                  <c:v>974.93</c:v>
                </c:pt>
                <c:pt idx="2">
                  <c:v>855.8</c:v>
                </c:pt>
                <c:pt idx="3">
                  <c:v>789.46</c:v>
                </c:pt>
                <c:pt idx="4">
                  <c:v>826.83</c:v>
                </c:pt>
              </c:numCache>
            </c:numRef>
          </c:val>
          <c:smooth val="0"/>
          <c:extLst>
            <c:ext xmlns:c16="http://schemas.microsoft.com/office/drawing/2014/chart" uri="{C3380CC4-5D6E-409C-BE32-E72D297353CC}">
              <c16:uniqueId val="{00000001-43D2-4C7E-9756-C35B4E78F3B2}"/>
            </c:ext>
          </c:extLst>
        </c:ser>
        <c:dLbls>
          <c:showLegendKey val="0"/>
          <c:showVal val="0"/>
          <c:showCatName val="0"/>
          <c:showSerName val="0"/>
          <c:showPercent val="0"/>
          <c:showBubbleSize val="0"/>
        </c:dLbls>
        <c:marker val="1"/>
        <c:smooth val="0"/>
        <c:axId val="202604928"/>
        <c:axId val="202605320"/>
      </c:lineChart>
      <c:dateAx>
        <c:axId val="202604928"/>
        <c:scaling>
          <c:orientation val="minMax"/>
        </c:scaling>
        <c:delete val="1"/>
        <c:axPos val="b"/>
        <c:numFmt formatCode="&quot;H&quot;yy" sourceLinked="1"/>
        <c:majorTickMark val="none"/>
        <c:minorTickMark val="none"/>
        <c:tickLblPos val="none"/>
        <c:crossAx val="202605320"/>
        <c:crosses val="autoZero"/>
        <c:auto val="1"/>
        <c:lblOffset val="100"/>
        <c:baseTimeUnit val="years"/>
      </c:dateAx>
      <c:valAx>
        <c:axId val="202605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6049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データ!$BQ$6:$BU$6</c:f>
              <c:numCache>
                <c:formatCode>#,##0.00;"△"#,##0.00;"-"</c:formatCode>
                <c:ptCount val="5"/>
                <c:pt idx="0">
                  <c:v>75.17</c:v>
                </c:pt>
                <c:pt idx="1">
                  <c:v>71.59</c:v>
                </c:pt>
                <c:pt idx="2">
                  <c:v>54.99</c:v>
                </c:pt>
                <c:pt idx="3">
                  <c:v>38.299999999999997</c:v>
                </c:pt>
                <c:pt idx="4">
                  <c:v>69.08</c:v>
                </c:pt>
              </c:numCache>
            </c:numRef>
          </c:val>
          <c:extLst>
            <c:ext xmlns:c16="http://schemas.microsoft.com/office/drawing/2014/chart" uri="{C3380CC4-5D6E-409C-BE32-E72D297353CC}">
              <c16:uniqueId val="{00000000-CA69-42B2-983F-80CB7BCCB5EE}"/>
            </c:ext>
          </c:extLst>
        </c:ser>
        <c:dLbls>
          <c:showLegendKey val="0"/>
          <c:showVal val="0"/>
          <c:showCatName val="0"/>
          <c:showSerName val="0"/>
          <c:showPercent val="0"/>
          <c:showBubbleSize val="0"/>
        </c:dLbls>
        <c:gapWidth val="150"/>
        <c:axId val="202606496"/>
        <c:axId val="2026068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41.34</c:v>
                </c:pt>
                <c:pt idx="1">
                  <c:v>55.32</c:v>
                </c:pt>
                <c:pt idx="2">
                  <c:v>59.8</c:v>
                </c:pt>
                <c:pt idx="3">
                  <c:v>57.77</c:v>
                </c:pt>
                <c:pt idx="4">
                  <c:v>57.31</c:v>
                </c:pt>
              </c:numCache>
            </c:numRef>
          </c:val>
          <c:smooth val="0"/>
          <c:extLst>
            <c:ext xmlns:c16="http://schemas.microsoft.com/office/drawing/2014/chart" uri="{C3380CC4-5D6E-409C-BE32-E72D297353CC}">
              <c16:uniqueId val="{00000001-CA69-42B2-983F-80CB7BCCB5EE}"/>
            </c:ext>
          </c:extLst>
        </c:ser>
        <c:dLbls>
          <c:showLegendKey val="0"/>
          <c:showVal val="0"/>
          <c:showCatName val="0"/>
          <c:showSerName val="0"/>
          <c:showPercent val="0"/>
          <c:showBubbleSize val="0"/>
        </c:dLbls>
        <c:marker val="1"/>
        <c:smooth val="0"/>
        <c:axId val="202606496"/>
        <c:axId val="202606888"/>
      </c:lineChart>
      <c:dateAx>
        <c:axId val="202606496"/>
        <c:scaling>
          <c:orientation val="minMax"/>
        </c:scaling>
        <c:delete val="1"/>
        <c:axPos val="b"/>
        <c:numFmt formatCode="&quot;H&quot;yy" sourceLinked="1"/>
        <c:majorTickMark val="none"/>
        <c:minorTickMark val="none"/>
        <c:tickLblPos val="none"/>
        <c:crossAx val="202606888"/>
        <c:crosses val="autoZero"/>
        <c:auto val="1"/>
        <c:lblOffset val="100"/>
        <c:baseTimeUnit val="years"/>
      </c:dateAx>
      <c:valAx>
        <c:axId val="2026068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6064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データ!$CB$6:$CF$6</c:f>
              <c:numCache>
                <c:formatCode>#,##0.00;"△"#,##0.00;"-"</c:formatCode>
                <c:ptCount val="5"/>
                <c:pt idx="0">
                  <c:v>125.72</c:v>
                </c:pt>
                <c:pt idx="1">
                  <c:v>148.34</c:v>
                </c:pt>
                <c:pt idx="2">
                  <c:v>162.53</c:v>
                </c:pt>
                <c:pt idx="3">
                  <c:v>200.39</c:v>
                </c:pt>
                <c:pt idx="4">
                  <c:v>108.48</c:v>
                </c:pt>
              </c:numCache>
            </c:numRef>
          </c:val>
          <c:extLst>
            <c:ext xmlns:c16="http://schemas.microsoft.com/office/drawing/2014/chart" uri="{C3380CC4-5D6E-409C-BE32-E72D297353CC}">
              <c16:uniqueId val="{00000000-3AEF-4156-900F-EAAA65CFF5FB}"/>
            </c:ext>
          </c:extLst>
        </c:ser>
        <c:dLbls>
          <c:showLegendKey val="0"/>
          <c:showVal val="0"/>
          <c:showCatName val="0"/>
          <c:showSerName val="0"/>
          <c:showPercent val="0"/>
          <c:showBubbleSize val="0"/>
        </c:dLbls>
        <c:gapWidth val="150"/>
        <c:axId val="202237472"/>
        <c:axId val="202436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357.49</c:v>
                </c:pt>
                <c:pt idx="1">
                  <c:v>283.17</c:v>
                </c:pt>
                <c:pt idx="2">
                  <c:v>263.76</c:v>
                </c:pt>
                <c:pt idx="3">
                  <c:v>274.35000000000002</c:v>
                </c:pt>
                <c:pt idx="4">
                  <c:v>273.52</c:v>
                </c:pt>
              </c:numCache>
            </c:numRef>
          </c:val>
          <c:smooth val="0"/>
          <c:extLst>
            <c:ext xmlns:c16="http://schemas.microsoft.com/office/drawing/2014/chart" uri="{C3380CC4-5D6E-409C-BE32-E72D297353CC}">
              <c16:uniqueId val="{00000001-3AEF-4156-900F-EAAA65CFF5FB}"/>
            </c:ext>
          </c:extLst>
        </c:ser>
        <c:dLbls>
          <c:showLegendKey val="0"/>
          <c:showVal val="0"/>
          <c:showCatName val="0"/>
          <c:showSerName val="0"/>
          <c:showPercent val="0"/>
          <c:showBubbleSize val="0"/>
        </c:dLbls>
        <c:marker val="1"/>
        <c:smooth val="0"/>
        <c:axId val="202237472"/>
        <c:axId val="202436408"/>
      </c:lineChart>
      <c:dateAx>
        <c:axId val="202237472"/>
        <c:scaling>
          <c:orientation val="minMax"/>
        </c:scaling>
        <c:delete val="1"/>
        <c:axPos val="b"/>
        <c:numFmt formatCode="&quot;H&quot;yy" sourceLinked="1"/>
        <c:majorTickMark val="none"/>
        <c:minorTickMark val="none"/>
        <c:tickLblPos val="none"/>
        <c:crossAx val="202436408"/>
        <c:crosses val="autoZero"/>
        <c:auto val="1"/>
        <c:lblOffset val="100"/>
        <c:baseTimeUnit val="years"/>
      </c:dateAx>
      <c:valAx>
        <c:axId val="2024364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374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データ!$CM$6:$CQ$6</c:f>
              <c:numCache>
                <c:formatCode>#,##0.00;"△"#,##0.00;"-"</c:formatCode>
                <c:ptCount val="5"/>
                <c:pt idx="0">
                  <c:v>54.93</c:v>
                </c:pt>
                <c:pt idx="1">
                  <c:v>54.93</c:v>
                </c:pt>
                <c:pt idx="2">
                  <c:v>54.93</c:v>
                </c:pt>
                <c:pt idx="3">
                  <c:v>54.93</c:v>
                </c:pt>
                <c:pt idx="4">
                  <c:v>54.93</c:v>
                </c:pt>
              </c:numCache>
            </c:numRef>
          </c:val>
          <c:extLst>
            <c:ext xmlns:c16="http://schemas.microsoft.com/office/drawing/2014/chart" uri="{C3380CC4-5D6E-409C-BE32-E72D297353CC}">
              <c16:uniqueId val="{00000000-9369-424C-BF09-5957BC87CEAE}"/>
            </c:ext>
          </c:extLst>
        </c:ser>
        <c:dLbls>
          <c:showLegendKey val="0"/>
          <c:showVal val="0"/>
          <c:showCatName val="0"/>
          <c:showSerName val="0"/>
          <c:showPercent val="0"/>
          <c:showBubbleSize val="0"/>
        </c:dLbls>
        <c:gapWidth val="150"/>
        <c:axId val="202235512"/>
        <c:axId val="2022351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44.69</c:v>
                </c:pt>
                <c:pt idx="1">
                  <c:v>60.65</c:v>
                </c:pt>
                <c:pt idx="2">
                  <c:v>51.75</c:v>
                </c:pt>
                <c:pt idx="3">
                  <c:v>50.68</c:v>
                </c:pt>
                <c:pt idx="4">
                  <c:v>50.14</c:v>
                </c:pt>
              </c:numCache>
            </c:numRef>
          </c:val>
          <c:smooth val="0"/>
          <c:extLst>
            <c:ext xmlns:c16="http://schemas.microsoft.com/office/drawing/2014/chart" uri="{C3380CC4-5D6E-409C-BE32-E72D297353CC}">
              <c16:uniqueId val="{00000001-9369-424C-BF09-5957BC87CEAE}"/>
            </c:ext>
          </c:extLst>
        </c:ser>
        <c:dLbls>
          <c:showLegendKey val="0"/>
          <c:showVal val="0"/>
          <c:showCatName val="0"/>
          <c:showSerName val="0"/>
          <c:showPercent val="0"/>
          <c:showBubbleSize val="0"/>
        </c:dLbls>
        <c:marker val="1"/>
        <c:smooth val="0"/>
        <c:axId val="202235512"/>
        <c:axId val="202235120"/>
      </c:lineChart>
      <c:dateAx>
        <c:axId val="202235512"/>
        <c:scaling>
          <c:orientation val="minMax"/>
        </c:scaling>
        <c:delete val="1"/>
        <c:axPos val="b"/>
        <c:numFmt formatCode="&quot;H&quot;yy" sourceLinked="1"/>
        <c:majorTickMark val="none"/>
        <c:minorTickMark val="none"/>
        <c:tickLblPos val="none"/>
        <c:crossAx val="202235120"/>
        <c:crosses val="autoZero"/>
        <c:auto val="1"/>
        <c:lblOffset val="100"/>
        <c:baseTimeUnit val="years"/>
      </c:dateAx>
      <c:valAx>
        <c:axId val="2022351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355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データ!$CX$6:$DB$6</c:f>
              <c:numCache>
                <c:formatCode>#,##0.00;"△"#,##0.00;"-"</c:formatCode>
                <c:ptCount val="5"/>
                <c:pt idx="0">
                  <c:v>98.37</c:v>
                </c:pt>
                <c:pt idx="1">
                  <c:v>100</c:v>
                </c:pt>
                <c:pt idx="2">
                  <c:v>100</c:v>
                </c:pt>
                <c:pt idx="3">
                  <c:v>100</c:v>
                </c:pt>
                <c:pt idx="4">
                  <c:v>100</c:v>
                </c:pt>
              </c:numCache>
            </c:numRef>
          </c:val>
          <c:extLst>
            <c:ext xmlns:c16="http://schemas.microsoft.com/office/drawing/2014/chart" uri="{C3380CC4-5D6E-409C-BE32-E72D297353CC}">
              <c16:uniqueId val="{00000000-FDCC-4147-B662-2ED42371A07E}"/>
            </c:ext>
          </c:extLst>
        </c:ser>
        <c:dLbls>
          <c:showLegendKey val="0"/>
          <c:showVal val="0"/>
          <c:showCatName val="0"/>
          <c:showSerName val="0"/>
          <c:showPercent val="0"/>
          <c:showBubbleSize val="0"/>
        </c:dLbls>
        <c:gapWidth val="150"/>
        <c:axId val="202437976"/>
        <c:axId val="2024383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69.67</c:v>
                </c:pt>
                <c:pt idx="1">
                  <c:v>84.58</c:v>
                </c:pt>
                <c:pt idx="2">
                  <c:v>84.84</c:v>
                </c:pt>
                <c:pt idx="3">
                  <c:v>84.86</c:v>
                </c:pt>
                <c:pt idx="4">
                  <c:v>84.98</c:v>
                </c:pt>
              </c:numCache>
            </c:numRef>
          </c:val>
          <c:smooth val="0"/>
          <c:extLst>
            <c:ext xmlns:c16="http://schemas.microsoft.com/office/drawing/2014/chart" uri="{C3380CC4-5D6E-409C-BE32-E72D297353CC}">
              <c16:uniqueId val="{00000001-FDCC-4147-B662-2ED42371A07E}"/>
            </c:ext>
          </c:extLst>
        </c:ser>
        <c:dLbls>
          <c:showLegendKey val="0"/>
          <c:showVal val="0"/>
          <c:showCatName val="0"/>
          <c:showSerName val="0"/>
          <c:showPercent val="0"/>
          <c:showBubbleSize val="0"/>
        </c:dLbls>
        <c:marker val="1"/>
        <c:smooth val="0"/>
        <c:axId val="202437976"/>
        <c:axId val="202438368"/>
      </c:lineChart>
      <c:dateAx>
        <c:axId val="202437976"/>
        <c:scaling>
          <c:orientation val="minMax"/>
        </c:scaling>
        <c:delete val="1"/>
        <c:axPos val="b"/>
        <c:numFmt formatCode="&quot;H&quot;yy" sourceLinked="1"/>
        <c:majorTickMark val="none"/>
        <c:minorTickMark val="none"/>
        <c:tickLblPos val="none"/>
        <c:crossAx val="202438368"/>
        <c:crosses val="autoZero"/>
        <c:auto val="1"/>
        <c:lblOffset val="100"/>
        <c:baseTimeUnit val="years"/>
      </c:dateAx>
      <c:valAx>
        <c:axId val="2024383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4379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【765.47】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【86.22】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【51.30】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【257.86】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【59.59】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AG9" zoomScaleNormal="100" workbookViewId="0">
      <selection activeCell="BL45" sqref="BL45:BZ46"/>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4" t="s">
        <v>0</v>
      </c>
      <c r="C2" s="74"/>
      <c r="D2" s="74"/>
      <c r="E2" s="74"/>
      <c r="F2" s="74"/>
      <c r="G2" s="74"/>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4"/>
      <c r="AY2" s="74"/>
      <c r="AZ2" s="74"/>
      <c r="BA2" s="74"/>
      <c r="BB2" s="74"/>
      <c r="BC2" s="74"/>
      <c r="BD2" s="74"/>
      <c r="BE2" s="74"/>
      <c r="BF2" s="74"/>
      <c r="BG2" s="74"/>
      <c r="BH2" s="74"/>
      <c r="BI2" s="74"/>
      <c r="BJ2" s="74"/>
      <c r="BK2" s="74"/>
      <c r="BL2" s="74"/>
      <c r="BM2" s="74"/>
      <c r="BN2" s="74"/>
      <c r="BO2" s="74"/>
      <c r="BP2" s="74"/>
      <c r="BQ2" s="74"/>
      <c r="BR2" s="74"/>
      <c r="BS2" s="74"/>
      <c r="BT2" s="74"/>
      <c r="BU2" s="74"/>
      <c r="BV2" s="74"/>
      <c r="BW2" s="74"/>
      <c r="BX2" s="74"/>
      <c r="BY2" s="74"/>
      <c r="BZ2" s="74"/>
    </row>
    <row r="3" spans="1:78" ht="9.75" customHeight="1" x14ac:dyDescent="0.15">
      <c r="A3" s="2"/>
      <c r="B3" s="74"/>
      <c r="C3" s="74"/>
      <c r="D3" s="74"/>
      <c r="E3" s="74"/>
      <c r="F3" s="74"/>
      <c r="G3" s="74"/>
      <c r="H3" s="74"/>
      <c r="I3" s="74"/>
      <c r="J3" s="74"/>
      <c r="K3" s="74"/>
      <c r="L3" s="74"/>
      <c r="M3" s="74"/>
      <c r="N3" s="74"/>
      <c r="O3" s="74"/>
      <c r="P3" s="74"/>
      <c r="Q3" s="74"/>
      <c r="R3" s="74"/>
      <c r="S3" s="74"/>
      <c r="T3" s="74"/>
      <c r="U3" s="74"/>
      <c r="V3" s="74"/>
      <c r="W3" s="74"/>
      <c r="X3" s="74"/>
      <c r="Y3" s="74"/>
      <c r="Z3" s="74"/>
      <c r="AA3" s="74"/>
      <c r="AB3" s="74"/>
      <c r="AC3" s="74"/>
      <c r="AD3" s="74"/>
      <c r="AE3" s="74"/>
      <c r="AF3" s="74"/>
      <c r="AG3" s="74"/>
      <c r="AH3" s="74"/>
      <c r="AI3" s="74"/>
      <c r="AJ3" s="74"/>
      <c r="AK3" s="74"/>
      <c r="AL3" s="74"/>
      <c r="AM3" s="74"/>
      <c r="AN3" s="74"/>
      <c r="AO3" s="74"/>
      <c r="AP3" s="74"/>
      <c r="AQ3" s="74"/>
      <c r="AR3" s="74"/>
      <c r="AS3" s="74"/>
      <c r="AT3" s="74"/>
      <c r="AU3" s="74"/>
      <c r="AV3" s="74"/>
      <c r="AW3" s="74"/>
      <c r="AX3" s="74"/>
      <c r="AY3" s="74"/>
      <c r="AZ3" s="74"/>
      <c r="BA3" s="74"/>
      <c r="BB3" s="74"/>
      <c r="BC3" s="74"/>
      <c r="BD3" s="74"/>
      <c r="BE3" s="74"/>
      <c r="BF3" s="74"/>
      <c r="BG3" s="74"/>
      <c r="BH3" s="74"/>
      <c r="BI3" s="74"/>
      <c r="BJ3" s="74"/>
      <c r="BK3" s="74"/>
      <c r="BL3" s="74"/>
      <c r="BM3" s="74"/>
      <c r="BN3" s="74"/>
      <c r="BO3" s="74"/>
      <c r="BP3" s="74"/>
      <c r="BQ3" s="74"/>
      <c r="BR3" s="74"/>
      <c r="BS3" s="74"/>
      <c r="BT3" s="74"/>
      <c r="BU3" s="74"/>
      <c r="BV3" s="74"/>
      <c r="BW3" s="74"/>
      <c r="BX3" s="74"/>
      <c r="BY3" s="74"/>
      <c r="BZ3" s="74"/>
    </row>
    <row r="4" spans="1:78" ht="9.75" customHeight="1" x14ac:dyDescent="0.15">
      <c r="A4" s="2"/>
      <c r="B4" s="74"/>
      <c r="C4" s="74"/>
      <c r="D4" s="74"/>
      <c r="E4" s="74"/>
      <c r="F4" s="74"/>
      <c r="G4" s="74"/>
      <c r="H4" s="74"/>
      <c r="I4" s="74"/>
      <c r="J4" s="74"/>
      <c r="K4" s="74"/>
      <c r="L4" s="74"/>
      <c r="M4" s="74"/>
      <c r="N4" s="74"/>
      <c r="O4" s="74"/>
      <c r="P4" s="74"/>
      <c r="Q4" s="74"/>
      <c r="R4" s="74"/>
      <c r="S4" s="74"/>
      <c r="T4" s="74"/>
      <c r="U4" s="74"/>
      <c r="V4" s="74"/>
      <c r="W4" s="74"/>
      <c r="X4" s="74"/>
      <c r="Y4" s="74"/>
      <c r="Z4" s="74"/>
      <c r="AA4" s="74"/>
      <c r="AB4" s="74"/>
      <c r="AC4" s="74"/>
      <c r="AD4" s="74"/>
      <c r="AE4" s="74"/>
      <c r="AF4" s="74"/>
      <c r="AG4" s="74"/>
      <c r="AH4" s="74"/>
      <c r="AI4" s="74"/>
      <c r="AJ4" s="74"/>
      <c r="AK4" s="74"/>
      <c r="AL4" s="74"/>
      <c r="AM4" s="74"/>
      <c r="AN4" s="74"/>
      <c r="AO4" s="74"/>
      <c r="AP4" s="74"/>
      <c r="AQ4" s="74"/>
      <c r="AR4" s="74"/>
      <c r="AS4" s="74"/>
      <c r="AT4" s="74"/>
      <c r="AU4" s="74"/>
      <c r="AV4" s="74"/>
      <c r="AW4" s="74"/>
      <c r="AX4" s="74"/>
      <c r="AY4" s="74"/>
      <c r="AZ4" s="74"/>
      <c r="BA4" s="74"/>
      <c r="BB4" s="74"/>
      <c r="BC4" s="74"/>
      <c r="BD4" s="74"/>
      <c r="BE4" s="74"/>
      <c r="BF4" s="74"/>
      <c r="BG4" s="74"/>
      <c r="BH4" s="74"/>
      <c r="BI4" s="74"/>
      <c r="BJ4" s="74"/>
      <c r="BK4" s="74"/>
      <c r="BL4" s="74"/>
      <c r="BM4" s="74"/>
      <c r="BN4" s="74"/>
      <c r="BO4" s="74"/>
      <c r="BP4" s="74"/>
      <c r="BQ4" s="74"/>
      <c r="BR4" s="74"/>
      <c r="BS4" s="74"/>
      <c r="BT4" s="74"/>
      <c r="BU4" s="74"/>
      <c r="BV4" s="74"/>
      <c r="BW4" s="74"/>
      <c r="BX4" s="74"/>
      <c r="BY4" s="74"/>
      <c r="BZ4" s="74"/>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5" t="str">
        <f>データ!H6</f>
        <v>沖縄県　粟国村</v>
      </c>
      <c r="C6" s="75"/>
      <c r="D6" s="75"/>
      <c r="E6" s="75"/>
      <c r="F6" s="75"/>
      <c r="G6" s="75"/>
      <c r="H6" s="75"/>
      <c r="I6" s="75"/>
      <c r="J6" s="75"/>
      <c r="K6" s="75"/>
      <c r="L6" s="75"/>
      <c r="M6" s="75"/>
      <c r="N6" s="75"/>
      <c r="O6" s="75"/>
      <c r="P6" s="75"/>
      <c r="Q6" s="75"/>
      <c r="R6" s="75"/>
      <c r="S6" s="75"/>
      <c r="T6" s="75"/>
      <c r="U6" s="75"/>
      <c r="V6" s="75"/>
      <c r="W6" s="75"/>
      <c r="X6" s="75"/>
      <c r="Y6" s="75"/>
      <c r="Z6" s="75"/>
      <c r="AA6" s="75"/>
      <c r="AB6" s="75"/>
      <c r="AC6" s="75"/>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5" t="s">
        <v>1</v>
      </c>
      <c r="C7" s="65"/>
      <c r="D7" s="65"/>
      <c r="E7" s="65"/>
      <c r="F7" s="65"/>
      <c r="G7" s="65"/>
      <c r="H7" s="65"/>
      <c r="I7" s="65" t="s">
        <v>2</v>
      </c>
      <c r="J7" s="65"/>
      <c r="K7" s="65"/>
      <c r="L7" s="65"/>
      <c r="M7" s="65"/>
      <c r="N7" s="65"/>
      <c r="O7" s="65"/>
      <c r="P7" s="65" t="s">
        <v>3</v>
      </c>
      <c r="Q7" s="65"/>
      <c r="R7" s="65"/>
      <c r="S7" s="65"/>
      <c r="T7" s="65"/>
      <c r="U7" s="65"/>
      <c r="V7" s="65"/>
      <c r="W7" s="65" t="s">
        <v>4</v>
      </c>
      <c r="X7" s="65"/>
      <c r="Y7" s="65"/>
      <c r="Z7" s="65"/>
      <c r="AA7" s="65"/>
      <c r="AB7" s="65"/>
      <c r="AC7" s="65"/>
      <c r="AD7" s="65" t="s">
        <v>5</v>
      </c>
      <c r="AE7" s="65"/>
      <c r="AF7" s="65"/>
      <c r="AG7" s="65"/>
      <c r="AH7" s="65"/>
      <c r="AI7" s="65"/>
      <c r="AJ7" s="65"/>
      <c r="AK7" s="3"/>
      <c r="AL7" s="65" t="s">
        <v>6</v>
      </c>
      <c r="AM7" s="65"/>
      <c r="AN7" s="65"/>
      <c r="AO7" s="65"/>
      <c r="AP7" s="65"/>
      <c r="AQ7" s="65"/>
      <c r="AR7" s="65"/>
      <c r="AS7" s="65"/>
      <c r="AT7" s="65" t="s">
        <v>7</v>
      </c>
      <c r="AU7" s="65"/>
      <c r="AV7" s="65"/>
      <c r="AW7" s="65"/>
      <c r="AX7" s="65"/>
      <c r="AY7" s="65"/>
      <c r="AZ7" s="65"/>
      <c r="BA7" s="65"/>
      <c r="BB7" s="65" t="s">
        <v>8</v>
      </c>
      <c r="BC7" s="65"/>
      <c r="BD7" s="65"/>
      <c r="BE7" s="65"/>
      <c r="BF7" s="65"/>
      <c r="BG7" s="65"/>
      <c r="BH7" s="65"/>
      <c r="BI7" s="65"/>
      <c r="BJ7" s="3"/>
      <c r="BK7" s="3"/>
      <c r="BL7" s="4" t="s">
        <v>9</v>
      </c>
      <c r="BM7" s="5"/>
      <c r="BN7" s="5"/>
      <c r="BO7" s="5"/>
      <c r="BP7" s="5"/>
      <c r="BQ7" s="5"/>
      <c r="BR7" s="5"/>
      <c r="BS7" s="5"/>
      <c r="BT7" s="5"/>
      <c r="BU7" s="5"/>
      <c r="BV7" s="5"/>
      <c r="BW7" s="5"/>
      <c r="BX7" s="5"/>
      <c r="BY7" s="6"/>
    </row>
    <row r="8" spans="1:78" ht="18.75" customHeight="1" x14ac:dyDescent="0.15">
      <c r="A8" s="2"/>
      <c r="B8" s="72" t="str">
        <f>データ!I6</f>
        <v>法非適用</v>
      </c>
      <c r="C8" s="72"/>
      <c r="D8" s="72"/>
      <c r="E8" s="72"/>
      <c r="F8" s="72"/>
      <c r="G8" s="72"/>
      <c r="H8" s="72"/>
      <c r="I8" s="72" t="str">
        <f>データ!J6</f>
        <v>下水道事業</v>
      </c>
      <c r="J8" s="72"/>
      <c r="K8" s="72"/>
      <c r="L8" s="72"/>
      <c r="M8" s="72"/>
      <c r="N8" s="72"/>
      <c r="O8" s="72"/>
      <c r="P8" s="72" t="str">
        <f>データ!K6</f>
        <v>農業集落排水</v>
      </c>
      <c r="Q8" s="72"/>
      <c r="R8" s="72"/>
      <c r="S8" s="72"/>
      <c r="T8" s="72"/>
      <c r="U8" s="72"/>
      <c r="V8" s="72"/>
      <c r="W8" s="72" t="str">
        <f>データ!L6</f>
        <v>F2</v>
      </c>
      <c r="X8" s="72"/>
      <c r="Y8" s="72"/>
      <c r="Z8" s="72"/>
      <c r="AA8" s="72"/>
      <c r="AB8" s="72"/>
      <c r="AC8" s="72"/>
      <c r="AD8" s="73" t="str">
        <f>データ!$M$6</f>
        <v>非設置</v>
      </c>
      <c r="AE8" s="73"/>
      <c r="AF8" s="73"/>
      <c r="AG8" s="73"/>
      <c r="AH8" s="73"/>
      <c r="AI8" s="73"/>
      <c r="AJ8" s="73"/>
      <c r="AK8" s="3"/>
      <c r="AL8" s="69">
        <f>データ!S6</f>
        <v>696</v>
      </c>
      <c r="AM8" s="69"/>
      <c r="AN8" s="69"/>
      <c r="AO8" s="69"/>
      <c r="AP8" s="69"/>
      <c r="AQ8" s="69"/>
      <c r="AR8" s="69"/>
      <c r="AS8" s="69"/>
      <c r="AT8" s="68">
        <f>データ!T6</f>
        <v>7.65</v>
      </c>
      <c r="AU8" s="68"/>
      <c r="AV8" s="68"/>
      <c r="AW8" s="68"/>
      <c r="AX8" s="68"/>
      <c r="AY8" s="68"/>
      <c r="AZ8" s="68"/>
      <c r="BA8" s="68"/>
      <c r="BB8" s="68">
        <f>データ!U6</f>
        <v>90.98</v>
      </c>
      <c r="BC8" s="68"/>
      <c r="BD8" s="68"/>
      <c r="BE8" s="68"/>
      <c r="BF8" s="68"/>
      <c r="BG8" s="68"/>
      <c r="BH8" s="68"/>
      <c r="BI8" s="68"/>
      <c r="BJ8" s="3"/>
      <c r="BK8" s="3"/>
      <c r="BL8" s="70" t="s">
        <v>10</v>
      </c>
      <c r="BM8" s="71"/>
      <c r="BN8" s="7" t="s">
        <v>11</v>
      </c>
      <c r="BO8" s="8"/>
      <c r="BP8" s="8"/>
      <c r="BQ8" s="8"/>
      <c r="BR8" s="8"/>
      <c r="BS8" s="8"/>
      <c r="BT8" s="8"/>
      <c r="BU8" s="8"/>
      <c r="BV8" s="8"/>
      <c r="BW8" s="8"/>
      <c r="BX8" s="8"/>
      <c r="BY8" s="9"/>
    </row>
    <row r="9" spans="1:78" ht="18.75" customHeight="1" x14ac:dyDescent="0.15">
      <c r="A9" s="2"/>
      <c r="B9" s="65" t="s">
        <v>12</v>
      </c>
      <c r="C9" s="65"/>
      <c r="D9" s="65"/>
      <c r="E9" s="65"/>
      <c r="F9" s="65"/>
      <c r="G9" s="65"/>
      <c r="H9" s="65"/>
      <c r="I9" s="65" t="s">
        <v>13</v>
      </c>
      <c r="J9" s="65"/>
      <c r="K9" s="65"/>
      <c r="L9" s="65"/>
      <c r="M9" s="65"/>
      <c r="N9" s="65"/>
      <c r="O9" s="65"/>
      <c r="P9" s="65" t="s">
        <v>14</v>
      </c>
      <c r="Q9" s="65"/>
      <c r="R9" s="65"/>
      <c r="S9" s="65"/>
      <c r="T9" s="65"/>
      <c r="U9" s="65"/>
      <c r="V9" s="65"/>
      <c r="W9" s="65" t="s">
        <v>15</v>
      </c>
      <c r="X9" s="65"/>
      <c r="Y9" s="65"/>
      <c r="Z9" s="65"/>
      <c r="AA9" s="65"/>
      <c r="AB9" s="65"/>
      <c r="AC9" s="65"/>
      <c r="AD9" s="65" t="s">
        <v>16</v>
      </c>
      <c r="AE9" s="65"/>
      <c r="AF9" s="65"/>
      <c r="AG9" s="65"/>
      <c r="AH9" s="65"/>
      <c r="AI9" s="65"/>
      <c r="AJ9" s="65"/>
      <c r="AK9" s="3"/>
      <c r="AL9" s="65" t="s">
        <v>17</v>
      </c>
      <c r="AM9" s="65"/>
      <c r="AN9" s="65"/>
      <c r="AO9" s="65"/>
      <c r="AP9" s="65"/>
      <c r="AQ9" s="65"/>
      <c r="AR9" s="65"/>
      <c r="AS9" s="65"/>
      <c r="AT9" s="65" t="s">
        <v>18</v>
      </c>
      <c r="AU9" s="65"/>
      <c r="AV9" s="65"/>
      <c r="AW9" s="65"/>
      <c r="AX9" s="65"/>
      <c r="AY9" s="65"/>
      <c r="AZ9" s="65"/>
      <c r="BA9" s="65"/>
      <c r="BB9" s="65" t="s">
        <v>19</v>
      </c>
      <c r="BC9" s="65"/>
      <c r="BD9" s="65"/>
      <c r="BE9" s="65"/>
      <c r="BF9" s="65"/>
      <c r="BG9" s="65"/>
      <c r="BH9" s="65"/>
      <c r="BI9" s="65"/>
      <c r="BJ9" s="3"/>
      <c r="BK9" s="3"/>
      <c r="BL9" s="66" t="s">
        <v>20</v>
      </c>
      <c r="BM9" s="67"/>
      <c r="BN9" s="10" t="s">
        <v>21</v>
      </c>
      <c r="BO9" s="11"/>
      <c r="BP9" s="11"/>
      <c r="BQ9" s="11"/>
      <c r="BR9" s="11"/>
      <c r="BS9" s="11"/>
      <c r="BT9" s="11"/>
      <c r="BU9" s="11"/>
      <c r="BV9" s="11"/>
      <c r="BW9" s="11"/>
      <c r="BX9" s="11"/>
      <c r="BY9" s="12"/>
    </row>
    <row r="10" spans="1:78" ht="18.75" customHeight="1" x14ac:dyDescent="0.15">
      <c r="A10" s="2"/>
      <c r="B10" s="68" t="str">
        <f>データ!N6</f>
        <v>-</v>
      </c>
      <c r="C10" s="68"/>
      <c r="D10" s="68"/>
      <c r="E10" s="68"/>
      <c r="F10" s="68"/>
      <c r="G10" s="68"/>
      <c r="H10" s="68"/>
      <c r="I10" s="68" t="str">
        <f>データ!O6</f>
        <v>該当数値なし</v>
      </c>
      <c r="J10" s="68"/>
      <c r="K10" s="68"/>
      <c r="L10" s="68"/>
      <c r="M10" s="68"/>
      <c r="N10" s="68"/>
      <c r="O10" s="68"/>
      <c r="P10" s="68">
        <f>データ!P6</f>
        <v>100</v>
      </c>
      <c r="Q10" s="68"/>
      <c r="R10" s="68"/>
      <c r="S10" s="68"/>
      <c r="T10" s="68"/>
      <c r="U10" s="68"/>
      <c r="V10" s="68"/>
      <c r="W10" s="68">
        <f>データ!Q6</f>
        <v>100</v>
      </c>
      <c r="X10" s="68"/>
      <c r="Y10" s="68"/>
      <c r="Z10" s="68"/>
      <c r="AA10" s="68"/>
      <c r="AB10" s="68"/>
      <c r="AC10" s="68"/>
      <c r="AD10" s="69">
        <f>データ!R6</f>
        <v>1122</v>
      </c>
      <c r="AE10" s="69"/>
      <c r="AF10" s="69"/>
      <c r="AG10" s="69"/>
      <c r="AH10" s="69"/>
      <c r="AI10" s="69"/>
      <c r="AJ10" s="69"/>
      <c r="AK10" s="2"/>
      <c r="AL10" s="69">
        <f>データ!V6</f>
        <v>685</v>
      </c>
      <c r="AM10" s="69"/>
      <c r="AN10" s="69"/>
      <c r="AO10" s="69"/>
      <c r="AP10" s="69"/>
      <c r="AQ10" s="69"/>
      <c r="AR10" s="69"/>
      <c r="AS10" s="69"/>
      <c r="AT10" s="68">
        <f>データ!W6</f>
        <v>0.61</v>
      </c>
      <c r="AU10" s="68"/>
      <c r="AV10" s="68"/>
      <c r="AW10" s="68"/>
      <c r="AX10" s="68"/>
      <c r="AY10" s="68"/>
      <c r="AZ10" s="68"/>
      <c r="BA10" s="68"/>
      <c r="BB10" s="68">
        <f>データ!X6</f>
        <v>1122.95</v>
      </c>
      <c r="BC10" s="68"/>
      <c r="BD10" s="68"/>
      <c r="BE10" s="68"/>
      <c r="BF10" s="68"/>
      <c r="BG10" s="68"/>
      <c r="BH10" s="68"/>
      <c r="BI10" s="68"/>
      <c r="BJ10" s="2"/>
      <c r="BK10" s="2"/>
      <c r="BL10" s="58" t="s">
        <v>22</v>
      </c>
      <c r="BM10" s="59"/>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24</v>
      </c>
      <c r="BM11" s="60"/>
      <c r="BN11" s="60"/>
      <c r="BO11" s="60"/>
      <c r="BP11" s="60"/>
      <c r="BQ11" s="60"/>
      <c r="BR11" s="60"/>
      <c r="BS11" s="60"/>
      <c r="BT11" s="60"/>
      <c r="BU11" s="60"/>
      <c r="BV11" s="60"/>
      <c r="BW11" s="60"/>
      <c r="BX11" s="60"/>
      <c r="BY11" s="60"/>
      <c r="BZ11" s="6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x14ac:dyDescent="0.15">
      <c r="A14" s="2"/>
      <c r="B14" s="62" t="s">
        <v>25</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52" t="s">
        <v>26</v>
      </c>
      <c r="BM14" s="53"/>
      <c r="BN14" s="53"/>
      <c r="BO14" s="53"/>
      <c r="BP14" s="53"/>
      <c r="BQ14" s="53"/>
      <c r="BR14" s="53"/>
      <c r="BS14" s="53"/>
      <c r="BT14" s="53"/>
      <c r="BU14" s="53"/>
      <c r="BV14" s="53"/>
      <c r="BW14" s="53"/>
      <c r="BX14" s="53"/>
      <c r="BY14" s="53"/>
      <c r="BZ14" s="54"/>
    </row>
    <row r="15" spans="1:78" ht="13.5" customHeight="1" x14ac:dyDescent="0.15">
      <c r="A15" s="2"/>
      <c r="B15" s="49"/>
      <c r="C15" s="50"/>
      <c r="D15" s="50"/>
      <c r="E15" s="50"/>
      <c r="F15" s="50"/>
      <c r="G15" s="50"/>
      <c r="H15" s="50"/>
      <c r="I15" s="50"/>
      <c r="J15" s="50"/>
      <c r="K15" s="50"/>
      <c r="L15" s="50"/>
      <c r="M15" s="50"/>
      <c r="N15" s="50"/>
      <c r="O15" s="50"/>
      <c r="P15" s="50"/>
      <c r="Q15" s="50"/>
      <c r="R15" s="50"/>
      <c r="S15" s="50"/>
      <c r="T15" s="50"/>
      <c r="U15" s="50"/>
      <c r="V15" s="50"/>
      <c r="W15" s="50"/>
      <c r="X15" s="50"/>
      <c r="Y15" s="50"/>
      <c r="Z15" s="50"/>
      <c r="AA15" s="50"/>
      <c r="AB15" s="50"/>
      <c r="AC15" s="50"/>
      <c r="AD15" s="50"/>
      <c r="AE15" s="50"/>
      <c r="AF15" s="50"/>
      <c r="AG15" s="50"/>
      <c r="AH15" s="50"/>
      <c r="AI15" s="50"/>
      <c r="AJ15" s="50"/>
      <c r="AK15" s="50"/>
      <c r="AL15" s="50"/>
      <c r="AM15" s="50"/>
      <c r="AN15" s="50"/>
      <c r="AO15" s="50"/>
      <c r="AP15" s="50"/>
      <c r="AQ15" s="50"/>
      <c r="AR15" s="50"/>
      <c r="AS15" s="50"/>
      <c r="AT15" s="50"/>
      <c r="AU15" s="50"/>
      <c r="AV15" s="50"/>
      <c r="AW15" s="50"/>
      <c r="AX15" s="50"/>
      <c r="AY15" s="50"/>
      <c r="AZ15" s="50"/>
      <c r="BA15" s="50"/>
      <c r="BB15" s="50"/>
      <c r="BC15" s="50"/>
      <c r="BD15" s="50"/>
      <c r="BE15" s="50"/>
      <c r="BF15" s="50"/>
      <c r="BG15" s="50"/>
      <c r="BH15" s="50"/>
      <c r="BI15" s="50"/>
      <c r="BJ15" s="51"/>
      <c r="BK15" s="2"/>
      <c r="BL15" s="55"/>
      <c r="BM15" s="56"/>
      <c r="BN15" s="56"/>
      <c r="BO15" s="56"/>
      <c r="BP15" s="56"/>
      <c r="BQ15" s="56"/>
      <c r="BR15" s="56"/>
      <c r="BS15" s="56"/>
      <c r="BT15" s="56"/>
      <c r="BU15" s="56"/>
      <c r="BV15" s="56"/>
      <c r="BW15" s="56"/>
      <c r="BX15" s="56"/>
      <c r="BY15" s="56"/>
      <c r="BZ15" s="5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3" t="s">
        <v>119</v>
      </c>
      <c r="BM16" s="44"/>
      <c r="BN16" s="44"/>
      <c r="BO16" s="44"/>
      <c r="BP16" s="44"/>
      <c r="BQ16" s="44"/>
      <c r="BR16" s="44"/>
      <c r="BS16" s="44"/>
      <c r="BT16" s="44"/>
      <c r="BU16" s="44"/>
      <c r="BV16" s="44"/>
      <c r="BW16" s="44"/>
      <c r="BX16" s="44"/>
      <c r="BY16" s="44"/>
      <c r="BZ16" s="45"/>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3"/>
      <c r="BM17" s="44"/>
      <c r="BN17" s="44"/>
      <c r="BO17" s="44"/>
      <c r="BP17" s="44"/>
      <c r="BQ17" s="44"/>
      <c r="BR17" s="44"/>
      <c r="BS17" s="44"/>
      <c r="BT17" s="44"/>
      <c r="BU17" s="44"/>
      <c r="BV17" s="44"/>
      <c r="BW17" s="44"/>
      <c r="BX17" s="44"/>
      <c r="BY17" s="44"/>
      <c r="BZ17" s="45"/>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3"/>
      <c r="BM18" s="44"/>
      <c r="BN18" s="44"/>
      <c r="BO18" s="44"/>
      <c r="BP18" s="44"/>
      <c r="BQ18" s="44"/>
      <c r="BR18" s="44"/>
      <c r="BS18" s="44"/>
      <c r="BT18" s="44"/>
      <c r="BU18" s="44"/>
      <c r="BV18" s="44"/>
      <c r="BW18" s="44"/>
      <c r="BX18" s="44"/>
      <c r="BY18" s="44"/>
      <c r="BZ18" s="45"/>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3"/>
      <c r="BM19" s="44"/>
      <c r="BN19" s="44"/>
      <c r="BO19" s="44"/>
      <c r="BP19" s="44"/>
      <c r="BQ19" s="44"/>
      <c r="BR19" s="44"/>
      <c r="BS19" s="44"/>
      <c r="BT19" s="44"/>
      <c r="BU19" s="44"/>
      <c r="BV19" s="44"/>
      <c r="BW19" s="44"/>
      <c r="BX19" s="44"/>
      <c r="BY19" s="44"/>
      <c r="BZ19" s="45"/>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3"/>
      <c r="BM20" s="44"/>
      <c r="BN20" s="44"/>
      <c r="BO20" s="44"/>
      <c r="BP20" s="44"/>
      <c r="BQ20" s="44"/>
      <c r="BR20" s="44"/>
      <c r="BS20" s="44"/>
      <c r="BT20" s="44"/>
      <c r="BU20" s="44"/>
      <c r="BV20" s="44"/>
      <c r="BW20" s="44"/>
      <c r="BX20" s="44"/>
      <c r="BY20" s="44"/>
      <c r="BZ20" s="45"/>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3"/>
      <c r="BM21" s="44"/>
      <c r="BN21" s="44"/>
      <c r="BO21" s="44"/>
      <c r="BP21" s="44"/>
      <c r="BQ21" s="44"/>
      <c r="BR21" s="44"/>
      <c r="BS21" s="44"/>
      <c r="BT21" s="44"/>
      <c r="BU21" s="44"/>
      <c r="BV21" s="44"/>
      <c r="BW21" s="44"/>
      <c r="BX21" s="44"/>
      <c r="BY21" s="44"/>
      <c r="BZ21" s="45"/>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3"/>
      <c r="BM22" s="44"/>
      <c r="BN22" s="44"/>
      <c r="BO22" s="44"/>
      <c r="BP22" s="44"/>
      <c r="BQ22" s="44"/>
      <c r="BR22" s="44"/>
      <c r="BS22" s="44"/>
      <c r="BT22" s="44"/>
      <c r="BU22" s="44"/>
      <c r="BV22" s="44"/>
      <c r="BW22" s="44"/>
      <c r="BX22" s="44"/>
      <c r="BY22" s="44"/>
      <c r="BZ22" s="45"/>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3"/>
      <c r="BM23" s="44"/>
      <c r="BN23" s="44"/>
      <c r="BO23" s="44"/>
      <c r="BP23" s="44"/>
      <c r="BQ23" s="44"/>
      <c r="BR23" s="44"/>
      <c r="BS23" s="44"/>
      <c r="BT23" s="44"/>
      <c r="BU23" s="44"/>
      <c r="BV23" s="44"/>
      <c r="BW23" s="44"/>
      <c r="BX23" s="44"/>
      <c r="BY23" s="44"/>
      <c r="BZ23" s="45"/>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3"/>
      <c r="BM24" s="44"/>
      <c r="BN24" s="44"/>
      <c r="BO24" s="44"/>
      <c r="BP24" s="44"/>
      <c r="BQ24" s="44"/>
      <c r="BR24" s="44"/>
      <c r="BS24" s="44"/>
      <c r="BT24" s="44"/>
      <c r="BU24" s="44"/>
      <c r="BV24" s="44"/>
      <c r="BW24" s="44"/>
      <c r="BX24" s="44"/>
      <c r="BY24" s="44"/>
      <c r="BZ24" s="45"/>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3"/>
      <c r="BM25" s="44"/>
      <c r="BN25" s="44"/>
      <c r="BO25" s="44"/>
      <c r="BP25" s="44"/>
      <c r="BQ25" s="44"/>
      <c r="BR25" s="44"/>
      <c r="BS25" s="44"/>
      <c r="BT25" s="44"/>
      <c r="BU25" s="44"/>
      <c r="BV25" s="44"/>
      <c r="BW25" s="44"/>
      <c r="BX25" s="44"/>
      <c r="BY25" s="44"/>
      <c r="BZ25" s="45"/>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3"/>
      <c r="BM26" s="44"/>
      <c r="BN26" s="44"/>
      <c r="BO26" s="44"/>
      <c r="BP26" s="44"/>
      <c r="BQ26" s="44"/>
      <c r="BR26" s="44"/>
      <c r="BS26" s="44"/>
      <c r="BT26" s="44"/>
      <c r="BU26" s="44"/>
      <c r="BV26" s="44"/>
      <c r="BW26" s="44"/>
      <c r="BX26" s="44"/>
      <c r="BY26" s="44"/>
      <c r="BZ26" s="45"/>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3"/>
      <c r="BM27" s="44"/>
      <c r="BN27" s="44"/>
      <c r="BO27" s="44"/>
      <c r="BP27" s="44"/>
      <c r="BQ27" s="44"/>
      <c r="BR27" s="44"/>
      <c r="BS27" s="44"/>
      <c r="BT27" s="44"/>
      <c r="BU27" s="44"/>
      <c r="BV27" s="44"/>
      <c r="BW27" s="44"/>
      <c r="BX27" s="44"/>
      <c r="BY27" s="44"/>
      <c r="BZ27" s="45"/>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3"/>
      <c r="BM28" s="44"/>
      <c r="BN28" s="44"/>
      <c r="BO28" s="44"/>
      <c r="BP28" s="44"/>
      <c r="BQ28" s="44"/>
      <c r="BR28" s="44"/>
      <c r="BS28" s="44"/>
      <c r="BT28" s="44"/>
      <c r="BU28" s="44"/>
      <c r="BV28" s="44"/>
      <c r="BW28" s="44"/>
      <c r="BX28" s="44"/>
      <c r="BY28" s="44"/>
      <c r="BZ28" s="45"/>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3"/>
      <c r="BM29" s="44"/>
      <c r="BN29" s="44"/>
      <c r="BO29" s="44"/>
      <c r="BP29" s="44"/>
      <c r="BQ29" s="44"/>
      <c r="BR29" s="44"/>
      <c r="BS29" s="44"/>
      <c r="BT29" s="44"/>
      <c r="BU29" s="44"/>
      <c r="BV29" s="44"/>
      <c r="BW29" s="44"/>
      <c r="BX29" s="44"/>
      <c r="BY29" s="44"/>
      <c r="BZ29" s="45"/>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3"/>
      <c r="BM30" s="44"/>
      <c r="BN30" s="44"/>
      <c r="BO30" s="44"/>
      <c r="BP30" s="44"/>
      <c r="BQ30" s="44"/>
      <c r="BR30" s="44"/>
      <c r="BS30" s="44"/>
      <c r="BT30" s="44"/>
      <c r="BU30" s="44"/>
      <c r="BV30" s="44"/>
      <c r="BW30" s="44"/>
      <c r="BX30" s="44"/>
      <c r="BY30" s="44"/>
      <c r="BZ30" s="45"/>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3"/>
      <c r="BM31" s="44"/>
      <c r="BN31" s="44"/>
      <c r="BO31" s="44"/>
      <c r="BP31" s="44"/>
      <c r="BQ31" s="44"/>
      <c r="BR31" s="44"/>
      <c r="BS31" s="44"/>
      <c r="BT31" s="44"/>
      <c r="BU31" s="44"/>
      <c r="BV31" s="44"/>
      <c r="BW31" s="44"/>
      <c r="BX31" s="44"/>
      <c r="BY31" s="44"/>
      <c r="BZ31" s="45"/>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3"/>
      <c r="BM32" s="44"/>
      <c r="BN32" s="44"/>
      <c r="BO32" s="44"/>
      <c r="BP32" s="44"/>
      <c r="BQ32" s="44"/>
      <c r="BR32" s="44"/>
      <c r="BS32" s="44"/>
      <c r="BT32" s="44"/>
      <c r="BU32" s="44"/>
      <c r="BV32" s="44"/>
      <c r="BW32" s="44"/>
      <c r="BX32" s="44"/>
      <c r="BY32" s="44"/>
      <c r="BZ32" s="45"/>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3"/>
      <c r="BM33" s="44"/>
      <c r="BN33" s="44"/>
      <c r="BO33" s="44"/>
      <c r="BP33" s="44"/>
      <c r="BQ33" s="44"/>
      <c r="BR33" s="44"/>
      <c r="BS33" s="44"/>
      <c r="BT33" s="44"/>
      <c r="BU33" s="44"/>
      <c r="BV33" s="44"/>
      <c r="BW33" s="44"/>
      <c r="BX33" s="44"/>
      <c r="BY33" s="44"/>
      <c r="BZ33" s="45"/>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43"/>
      <c r="BM34" s="44"/>
      <c r="BN34" s="44"/>
      <c r="BO34" s="44"/>
      <c r="BP34" s="44"/>
      <c r="BQ34" s="44"/>
      <c r="BR34" s="44"/>
      <c r="BS34" s="44"/>
      <c r="BT34" s="44"/>
      <c r="BU34" s="44"/>
      <c r="BV34" s="44"/>
      <c r="BW34" s="44"/>
      <c r="BX34" s="44"/>
      <c r="BY34" s="44"/>
      <c r="BZ34" s="45"/>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43"/>
      <c r="BM35" s="44"/>
      <c r="BN35" s="44"/>
      <c r="BO35" s="44"/>
      <c r="BP35" s="44"/>
      <c r="BQ35" s="44"/>
      <c r="BR35" s="44"/>
      <c r="BS35" s="44"/>
      <c r="BT35" s="44"/>
      <c r="BU35" s="44"/>
      <c r="BV35" s="44"/>
      <c r="BW35" s="44"/>
      <c r="BX35" s="44"/>
      <c r="BY35" s="44"/>
      <c r="BZ35" s="45"/>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3"/>
      <c r="BM36" s="44"/>
      <c r="BN36" s="44"/>
      <c r="BO36" s="44"/>
      <c r="BP36" s="44"/>
      <c r="BQ36" s="44"/>
      <c r="BR36" s="44"/>
      <c r="BS36" s="44"/>
      <c r="BT36" s="44"/>
      <c r="BU36" s="44"/>
      <c r="BV36" s="44"/>
      <c r="BW36" s="44"/>
      <c r="BX36" s="44"/>
      <c r="BY36" s="44"/>
      <c r="BZ36" s="45"/>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3"/>
      <c r="BM37" s="44"/>
      <c r="BN37" s="44"/>
      <c r="BO37" s="44"/>
      <c r="BP37" s="44"/>
      <c r="BQ37" s="44"/>
      <c r="BR37" s="44"/>
      <c r="BS37" s="44"/>
      <c r="BT37" s="44"/>
      <c r="BU37" s="44"/>
      <c r="BV37" s="44"/>
      <c r="BW37" s="44"/>
      <c r="BX37" s="44"/>
      <c r="BY37" s="44"/>
      <c r="BZ37" s="45"/>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3"/>
      <c r="BM38" s="44"/>
      <c r="BN38" s="44"/>
      <c r="BO38" s="44"/>
      <c r="BP38" s="44"/>
      <c r="BQ38" s="44"/>
      <c r="BR38" s="44"/>
      <c r="BS38" s="44"/>
      <c r="BT38" s="44"/>
      <c r="BU38" s="44"/>
      <c r="BV38" s="44"/>
      <c r="BW38" s="44"/>
      <c r="BX38" s="44"/>
      <c r="BY38" s="44"/>
      <c r="BZ38" s="45"/>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3"/>
      <c r="BM39" s="44"/>
      <c r="BN39" s="44"/>
      <c r="BO39" s="44"/>
      <c r="BP39" s="44"/>
      <c r="BQ39" s="44"/>
      <c r="BR39" s="44"/>
      <c r="BS39" s="44"/>
      <c r="BT39" s="44"/>
      <c r="BU39" s="44"/>
      <c r="BV39" s="44"/>
      <c r="BW39" s="44"/>
      <c r="BX39" s="44"/>
      <c r="BY39" s="44"/>
      <c r="BZ39" s="45"/>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3"/>
      <c r="BM40" s="44"/>
      <c r="BN40" s="44"/>
      <c r="BO40" s="44"/>
      <c r="BP40" s="44"/>
      <c r="BQ40" s="44"/>
      <c r="BR40" s="44"/>
      <c r="BS40" s="44"/>
      <c r="BT40" s="44"/>
      <c r="BU40" s="44"/>
      <c r="BV40" s="44"/>
      <c r="BW40" s="44"/>
      <c r="BX40" s="44"/>
      <c r="BY40" s="44"/>
      <c r="BZ40" s="45"/>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3"/>
      <c r="BM41" s="44"/>
      <c r="BN41" s="44"/>
      <c r="BO41" s="44"/>
      <c r="BP41" s="44"/>
      <c r="BQ41" s="44"/>
      <c r="BR41" s="44"/>
      <c r="BS41" s="44"/>
      <c r="BT41" s="44"/>
      <c r="BU41" s="44"/>
      <c r="BV41" s="44"/>
      <c r="BW41" s="44"/>
      <c r="BX41" s="44"/>
      <c r="BY41" s="44"/>
      <c r="BZ41" s="45"/>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3"/>
      <c r="BM42" s="44"/>
      <c r="BN42" s="44"/>
      <c r="BO42" s="44"/>
      <c r="BP42" s="44"/>
      <c r="BQ42" s="44"/>
      <c r="BR42" s="44"/>
      <c r="BS42" s="44"/>
      <c r="BT42" s="44"/>
      <c r="BU42" s="44"/>
      <c r="BV42" s="44"/>
      <c r="BW42" s="44"/>
      <c r="BX42" s="44"/>
      <c r="BY42" s="44"/>
      <c r="BZ42" s="45"/>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3"/>
      <c r="BM43" s="44"/>
      <c r="BN43" s="44"/>
      <c r="BO43" s="44"/>
      <c r="BP43" s="44"/>
      <c r="BQ43" s="44"/>
      <c r="BR43" s="44"/>
      <c r="BS43" s="44"/>
      <c r="BT43" s="44"/>
      <c r="BU43" s="44"/>
      <c r="BV43" s="44"/>
      <c r="BW43" s="44"/>
      <c r="BX43" s="44"/>
      <c r="BY43" s="44"/>
      <c r="BZ43" s="45"/>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6"/>
      <c r="BM44" s="47"/>
      <c r="BN44" s="47"/>
      <c r="BO44" s="47"/>
      <c r="BP44" s="47"/>
      <c r="BQ44" s="47"/>
      <c r="BR44" s="47"/>
      <c r="BS44" s="47"/>
      <c r="BT44" s="47"/>
      <c r="BU44" s="47"/>
      <c r="BV44" s="47"/>
      <c r="BW44" s="47"/>
      <c r="BX44" s="47"/>
      <c r="BY44" s="47"/>
      <c r="BZ44" s="48"/>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2" t="s">
        <v>27</v>
      </c>
      <c r="BM45" s="53"/>
      <c r="BN45" s="53"/>
      <c r="BO45" s="53"/>
      <c r="BP45" s="53"/>
      <c r="BQ45" s="53"/>
      <c r="BR45" s="53"/>
      <c r="BS45" s="53"/>
      <c r="BT45" s="53"/>
      <c r="BU45" s="53"/>
      <c r="BV45" s="53"/>
      <c r="BW45" s="53"/>
      <c r="BX45" s="53"/>
      <c r="BY45" s="53"/>
      <c r="BZ45" s="5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5"/>
      <c r="BM46" s="56"/>
      <c r="BN46" s="56"/>
      <c r="BO46" s="56"/>
      <c r="BP46" s="56"/>
      <c r="BQ46" s="56"/>
      <c r="BR46" s="56"/>
      <c r="BS46" s="56"/>
      <c r="BT46" s="56"/>
      <c r="BU46" s="56"/>
      <c r="BV46" s="56"/>
      <c r="BW46" s="56"/>
      <c r="BX46" s="56"/>
      <c r="BY46" s="56"/>
      <c r="BZ46" s="5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3" t="s">
        <v>118</v>
      </c>
      <c r="BM47" s="44"/>
      <c r="BN47" s="44"/>
      <c r="BO47" s="44"/>
      <c r="BP47" s="44"/>
      <c r="BQ47" s="44"/>
      <c r="BR47" s="44"/>
      <c r="BS47" s="44"/>
      <c r="BT47" s="44"/>
      <c r="BU47" s="44"/>
      <c r="BV47" s="44"/>
      <c r="BW47" s="44"/>
      <c r="BX47" s="44"/>
      <c r="BY47" s="44"/>
      <c r="BZ47" s="45"/>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3"/>
      <c r="BM48" s="44"/>
      <c r="BN48" s="44"/>
      <c r="BO48" s="44"/>
      <c r="BP48" s="44"/>
      <c r="BQ48" s="44"/>
      <c r="BR48" s="44"/>
      <c r="BS48" s="44"/>
      <c r="BT48" s="44"/>
      <c r="BU48" s="44"/>
      <c r="BV48" s="44"/>
      <c r="BW48" s="44"/>
      <c r="BX48" s="44"/>
      <c r="BY48" s="44"/>
      <c r="BZ48" s="45"/>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3"/>
      <c r="BM49" s="44"/>
      <c r="BN49" s="44"/>
      <c r="BO49" s="44"/>
      <c r="BP49" s="44"/>
      <c r="BQ49" s="44"/>
      <c r="BR49" s="44"/>
      <c r="BS49" s="44"/>
      <c r="BT49" s="44"/>
      <c r="BU49" s="44"/>
      <c r="BV49" s="44"/>
      <c r="BW49" s="44"/>
      <c r="BX49" s="44"/>
      <c r="BY49" s="44"/>
      <c r="BZ49" s="45"/>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3"/>
      <c r="BM50" s="44"/>
      <c r="BN50" s="44"/>
      <c r="BO50" s="44"/>
      <c r="BP50" s="44"/>
      <c r="BQ50" s="44"/>
      <c r="BR50" s="44"/>
      <c r="BS50" s="44"/>
      <c r="BT50" s="44"/>
      <c r="BU50" s="44"/>
      <c r="BV50" s="44"/>
      <c r="BW50" s="44"/>
      <c r="BX50" s="44"/>
      <c r="BY50" s="44"/>
      <c r="BZ50" s="45"/>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3"/>
      <c r="BM51" s="44"/>
      <c r="BN51" s="44"/>
      <c r="BO51" s="44"/>
      <c r="BP51" s="44"/>
      <c r="BQ51" s="44"/>
      <c r="BR51" s="44"/>
      <c r="BS51" s="44"/>
      <c r="BT51" s="44"/>
      <c r="BU51" s="44"/>
      <c r="BV51" s="44"/>
      <c r="BW51" s="44"/>
      <c r="BX51" s="44"/>
      <c r="BY51" s="44"/>
      <c r="BZ51" s="45"/>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3"/>
      <c r="BM52" s="44"/>
      <c r="BN52" s="44"/>
      <c r="BO52" s="44"/>
      <c r="BP52" s="44"/>
      <c r="BQ52" s="44"/>
      <c r="BR52" s="44"/>
      <c r="BS52" s="44"/>
      <c r="BT52" s="44"/>
      <c r="BU52" s="44"/>
      <c r="BV52" s="44"/>
      <c r="BW52" s="44"/>
      <c r="BX52" s="44"/>
      <c r="BY52" s="44"/>
      <c r="BZ52" s="45"/>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3"/>
      <c r="BM53" s="44"/>
      <c r="BN53" s="44"/>
      <c r="BO53" s="44"/>
      <c r="BP53" s="44"/>
      <c r="BQ53" s="44"/>
      <c r="BR53" s="44"/>
      <c r="BS53" s="44"/>
      <c r="BT53" s="44"/>
      <c r="BU53" s="44"/>
      <c r="BV53" s="44"/>
      <c r="BW53" s="44"/>
      <c r="BX53" s="44"/>
      <c r="BY53" s="44"/>
      <c r="BZ53" s="45"/>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3"/>
      <c r="BM54" s="44"/>
      <c r="BN54" s="44"/>
      <c r="BO54" s="44"/>
      <c r="BP54" s="44"/>
      <c r="BQ54" s="44"/>
      <c r="BR54" s="44"/>
      <c r="BS54" s="44"/>
      <c r="BT54" s="44"/>
      <c r="BU54" s="44"/>
      <c r="BV54" s="44"/>
      <c r="BW54" s="44"/>
      <c r="BX54" s="44"/>
      <c r="BY54" s="44"/>
      <c r="BZ54" s="45"/>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3"/>
      <c r="BM55" s="44"/>
      <c r="BN55" s="44"/>
      <c r="BO55" s="44"/>
      <c r="BP55" s="44"/>
      <c r="BQ55" s="44"/>
      <c r="BR55" s="44"/>
      <c r="BS55" s="44"/>
      <c r="BT55" s="44"/>
      <c r="BU55" s="44"/>
      <c r="BV55" s="44"/>
      <c r="BW55" s="44"/>
      <c r="BX55" s="44"/>
      <c r="BY55" s="44"/>
      <c r="BZ55" s="45"/>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3"/>
      <c r="BM56" s="44"/>
      <c r="BN56" s="44"/>
      <c r="BO56" s="44"/>
      <c r="BP56" s="44"/>
      <c r="BQ56" s="44"/>
      <c r="BR56" s="44"/>
      <c r="BS56" s="44"/>
      <c r="BT56" s="44"/>
      <c r="BU56" s="44"/>
      <c r="BV56" s="44"/>
      <c r="BW56" s="44"/>
      <c r="BX56" s="44"/>
      <c r="BY56" s="44"/>
      <c r="BZ56" s="45"/>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3"/>
      <c r="BM57" s="44"/>
      <c r="BN57" s="44"/>
      <c r="BO57" s="44"/>
      <c r="BP57" s="44"/>
      <c r="BQ57" s="44"/>
      <c r="BR57" s="44"/>
      <c r="BS57" s="44"/>
      <c r="BT57" s="44"/>
      <c r="BU57" s="44"/>
      <c r="BV57" s="44"/>
      <c r="BW57" s="44"/>
      <c r="BX57" s="44"/>
      <c r="BY57" s="44"/>
      <c r="BZ57" s="45"/>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3"/>
      <c r="BM58" s="44"/>
      <c r="BN58" s="44"/>
      <c r="BO58" s="44"/>
      <c r="BP58" s="44"/>
      <c r="BQ58" s="44"/>
      <c r="BR58" s="44"/>
      <c r="BS58" s="44"/>
      <c r="BT58" s="44"/>
      <c r="BU58" s="44"/>
      <c r="BV58" s="44"/>
      <c r="BW58" s="44"/>
      <c r="BX58" s="44"/>
      <c r="BY58" s="44"/>
      <c r="BZ58" s="4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3"/>
      <c r="BM59" s="44"/>
      <c r="BN59" s="44"/>
      <c r="BO59" s="44"/>
      <c r="BP59" s="44"/>
      <c r="BQ59" s="44"/>
      <c r="BR59" s="44"/>
      <c r="BS59" s="44"/>
      <c r="BT59" s="44"/>
      <c r="BU59" s="44"/>
      <c r="BV59" s="44"/>
      <c r="BW59" s="44"/>
      <c r="BX59" s="44"/>
      <c r="BY59" s="44"/>
      <c r="BZ59" s="45"/>
    </row>
    <row r="60" spans="1:78" ht="13.5" customHeight="1" x14ac:dyDescent="0.15">
      <c r="A60" s="2"/>
      <c r="B60" s="49" t="s">
        <v>28</v>
      </c>
      <c r="C60" s="50"/>
      <c r="D60" s="50"/>
      <c r="E60" s="50"/>
      <c r="F60" s="50"/>
      <c r="G60" s="50"/>
      <c r="H60" s="50"/>
      <c r="I60" s="50"/>
      <c r="J60" s="50"/>
      <c r="K60" s="50"/>
      <c r="L60" s="50"/>
      <c r="M60" s="50"/>
      <c r="N60" s="50"/>
      <c r="O60" s="50"/>
      <c r="P60" s="50"/>
      <c r="Q60" s="50"/>
      <c r="R60" s="50"/>
      <c r="S60" s="50"/>
      <c r="T60" s="50"/>
      <c r="U60" s="50"/>
      <c r="V60" s="50"/>
      <c r="W60" s="50"/>
      <c r="X60" s="50"/>
      <c r="Y60" s="50"/>
      <c r="Z60" s="50"/>
      <c r="AA60" s="50"/>
      <c r="AB60" s="50"/>
      <c r="AC60" s="50"/>
      <c r="AD60" s="50"/>
      <c r="AE60" s="50"/>
      <c r="AF60" s="50"/>
      <c r="AG60" s="50"/>
      <c r="AH60" s="50"/>
      <c r="AI60" s="50"/>
      <c r="AJ60" s="50"/>
      <c r="AK60" s="50"/>
      <c r="AL60" s="50"/>
      <c r="AM60" s="50"/>
      <c r="AN60" s="50"/>
      <c r="AO60" s="50"/>
      <c r="AP60" s="50"/>
      <c r="AQ60" s="50"/>
      <c r="AR60" s="50"/>
      <c r="AS60" s="50"/>
      <c r="AT60" s="50"/>
      <c r="AU60" s="50"/>
      <c r="AV60" s="50"/>
      <c r="AW60" s="50"/>
      <c r="AX60" s="50"/>
      <c r="AY60" s="50"/>
      <c r="AZ60" s="50"/>
      <c r="BA60" s="50"/>
      <c r="BB60" s="50"/>
      <c r="BC60" s="50"/>
      <c r="BD60" s="50"/>
      <c r="BE60" s="50"/>
      <c r="BF60" s="50"/>
      <c r="BG60" s="50"/>
      <c r="BH60" s="50"/>
      <c r="BI60" s="50"/>
      <c r="BJ60" s="51"/>
      <c r="BK60" s="2"/>
      <c r="BL60" s="43"/>
      <c r="BM60" s="44"/>
      <c r="BN60" s="44"/>
      <c r="BO60" s="44"/>
      <c r="BP60" s="44"/>
      <c r="BQ60" s="44"/>
      <c r="BR60" s="44"/>
      <c r="BS60" s="44"/>
      <c r="BT60" s="44"/>
      <c r="BU60" s="44"/>
      <c r="BV60" s="44"/>
      <c r="BW60" s="44"/>
      <c r="BX60" s="44"/>
      <c r="BY60" s="44"/>
      <c r="BZ60" s="45"/>
    </row>
    <row r="61" spans="1:78" ht="13.5" customHeight="1" x14ac:dyDescent="0.15">
      <c r="A61" s="2"/>
      <c r="B61" s="49"/>
      <c r="C61" s="50"/>
      <c r="D61" s="50"/>
      <c r="E61" s="50"/>
      <c r="F61" s="50"/>
      <c r="G61" s="50"/>
      <c r="H61" s="50"/>
      <c r="I61" s="50"/>
      <c r="J61" s="50"/>
      <c r="K61" s="50"/>
      <c r="L61" s="50"/>
      <c r="M61" s="50"/>
      <c r="N61" s="50"/>
      <c r="O61" s="50"/>
      <c r="P61" s="50"/>
      <c r="Q61" s="50"/>
      <c r="R61" s="50"/>
      <c r="S61" s="50"/>
      <c r="T61" s="50"/>
      <c r="U61" s="50"/>
      <c r="V61" s="50"/>
      <c r="W61" s="50"/>
      <c r="X61" s="50"/>
      <c r="Y61" s="50"/>
      <c r="Z61" s="50"/>
      <c r="AA61" s="50"/>
      <c r="AB61" s="50"/>
      <c r="AC61" s="50"/>
      <c r="AD61" s="50"/>
      <c r="AE61" s="50"/>
      <c r="AF61" s="50"/>
      <c r="AG61" s="50"/>
      <c r="AH61" s="50"/>
      <c r="AI61" s="50"/>
      <c r="AJ61" s="50"/>
      <c r="AK61" s="50"/>
      <c r="AL61" s="50"/>
      <c r="AM61" s="50"/>
      <c r="AN61" s="50"/>
      <c r="AO61" s="50"/>
      <c r="AP61" s="50"/>
      <c r="AQ61" s="50"/>
      <c r="AR61" s="50"/>
      <c r="AS61" s="50"/>
      <c r="AT61" s="50"/>
      <c r="AU61" s="50"/>
      <c r="AV61" s="50"/>
      <c r="AW61" s="50"/>
      <c r="AX61" s="50"/>
      <c r="AY61" s="50"/>
      <c r="AZ61" s="50"/>
      <c r="BA61" s="50"/>
      <c r="BB61" s="50"/>
      <c r="BC61" s="50"/>
      <c r="BD61" s="50"/>
      <c r="BE61" s="50"/>
      <c r="BF61" s="50"/>
      <c r="BG61" s="50"/>
      <c r="BH61" s="50"/>
      <c r="BI61" s="50"/>
      <c r="BJ61" s="51"/>
      <c r="BK61" s="2"/>
      <c r="BL61" s="43"/>
      <c r="BM61" s="44"/>
      <c r="BN61" s="44"/>
      <c r="BO61" s="44"/>
      <c r="BP61" s="44"/>
      <c r="BQ61" s="44"/>
      <c r="BR61" s="44"/>
      <c r="BS61" s="44"/>
      <c r="BT61" s="44"/>
      <c r="BU61" s="44"/>
      <c r="BV61" s="44"/>
      <c r="BW61" s="44"/>
      <c r="BX61" s="44"/>
      <c r="BY61" s="44"/>
      <c r="BZ61" s="45"/>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3"/>
      <c r="BM62" s="44"/>
      <c r="BN62" s="44"/>
      <c r="BO62" s="44"/>
      <c r="BP62" s="44"/>
      <c r="BQ62" s="44"/>
      <c r="BR62" s="44"/>
      <c r="BS62" s="44"/>
      <c r="BT62" s="44"/>
      <c r="BU62" s="44"/>
      <c r="BV62" s="44"/>
      <c r="BW62" s="44"/>
      <c r="BX62" s="44"/>
      <c r="BY62" s="44"/>
      <c r="BZ62" s="45"/>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6"/>
      <c r="BM63" s="47"/>
      <c r="BN63" s="47"/>
      <c r="BO63" s="47"/>
      <c r="BP63" s="47"/>
      <c r="BQ63" s="47"/>
      <c r="BR63" s="47"/>
      <c r="BS63" s="47"/>
      <c r="BT63" s="47"/>
      <c r="BU63" s="47"/>
      <c r="BV63" s="47"/>
      <c r="BW63" s="47"/>
      <c r="BX63" s="47"/>
      <c r="BY63" s="47"/>
      <c r="BZ63" s="48"/>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2" t="s">
        <v>29</v>
      </c>
      <c r="BM64" s="53"/>
      <c r="BN64" s="53"/>
      <c r="BO64" s="53"/>
      <c r="BP64" s="53"/>
      <c r="BQ64" s="53"/>
      <c r="BR64" s="53"/>
      <c r="BS64" s="53"/>
      <c r="BT64" s="53"/>
      <c r="BU64" s="53"/>
      <c r="BV64" s="53"/>
      <c r="BW64" s="53"/>
      <c r="BX64" s="53"/>
      <c r="BY64" s="53"/>
      <c r="BZ64" s="5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5"/>
      <c r="BM65" s="56"/>
      <c r="BN65" s="56"/>
      <c r="BO65" s="56"/>
      <c r="BP65" s="56"/>
      <c r="BQ65" s="56"/>
      <c r="BR65" s="56"/>
      <c r="BS65" s="56"/>
      <c r="BT65" s="56"/>
      <c r="BU65" s="56"/>
      <c r="BV65" s="56"/>
      <c r="BW65" s="56"/>
      <c r="BX65" s="56"/>
      <c r="BY65" s="56"/>
      <c r="BZ65" s="5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3" t="s">
        <v>117</v>
      </c>
      <c r="BM66" s="44"/>
      <c r="BN66" s="44"/>
      <c r="BO66" s="44"/>
      <c r="BP66" s="44"/>
      <c r="BQ66" s="44"/>
      <c r="BR66" s="44"/>
      <c r="BS66" s="44"/>
      <c r="BT66" s="44"/>
      <c r="BU66" s="44"/>
      <c r="BV66" s="44"/>
      <c r="BW66" s="44"/>
      <c r="BX66" s="44"/>
      <c r="BY66" s="44"/>
      <c r="BZ66" s="45"/>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3"/>
      <c r="BM67" s="44"/>
      <c r="BN67" s="44"/>
      <c r="BO67" s="44"/>
      <c r="BP67" s="44"/>
      <c r="BQ67" s="44"/>
      <c r="BR67" s="44"/>
      <c r="BS67" s="44"/>
      <c r="BT67" s="44"/>
      <c r="BU67" s="44"/>
      <c r="BV67" s="44"/>
      <c r="BW67" s="44"/>
      <c r="BX67" s="44"/>
      <c r="BY67" s="44"/>
      <c r="BZ67" s="45"/>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3"/>
      <c r="BM68" s="44"/>
      <c r="BN68" s="44"/>
      <c r="BO68" s="44"/>
      <c r="BP68" s="44"/>
      <c r="BQ68" s="44"/>
      <c r="BR68" s="44"/>
      <c r="BS68" s="44"/>
      <c r="BT68" s="44"/>
      <c r="BU68" s="44"/>
      <c r="BV68" s="44"/>
      <c r="BW68" s="44"/>
      <c r="BX68" s="44"/>
      <c r="BY68" s="44"/>
      <c r="BZ68" s="45"/>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3"/>
      <c r="BM69" s="44"/>
      <c r="BN69" s="44"/>
      <c r="BO69" s="44"/>
      <c r="BP69" s="44"/>
      <c r="BQ69" s="44"/>
      <c r="BR69" s="44"/>
      <c r="BS69" s="44"/>
      <c r="BT69" s="44"/>
      <c r="BU69" s="44"/>
      <c r="BV69" s="44"/>
      <c r="BW69" s="44"/>
      <c r="BX69" s="44"/>
      <c r="BY69" s="44"/>
      <c r="BZ69" s="45"/>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3"/>
      <c r="BM70" s="44"/>
      <c r="BN70" s="44"/>
      <c r="BO70" s="44"/>
      <c r="BP70" s="44"/>
      <c r="BQ70" s="44"/>
      <c r="BR70" s="44"/>
      <c r="BS70" s="44"/>
      <c r="BT70" s="44"/>
      <c r="BU70" s="44"/>
      <c r="BV70" s="44"/>
      <c r="BW70" s="44"/>
      <c r="BX70" s="44"/>
      <c r="BY70" s="44"/>
      <c r="BZ70" s="45"/>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3"/>
      <c r="BM71" s="44"/>
      <c r="BN71" s="44"/>
      <c r="BO71" s="44"/>
      <c r="BP71" s="44"/>
      <c r="BQ71" s="44"/>
      <c r="BR71" s="44"/>
      <c r="BS71" s="44"/>
      <c r="BT71" s="44"/>
      <c r="BU71" s="44"/>
      <c r="BV71" s="44"/>
      <c r="BW71" s="44"/>
      <c r="BX71" s="44"/>
      <c r="BY71" s="44"/>
      <c r="BZ71" s="45"/>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3"/>
      <c r="BM72" s="44"/>
      <c r="BN72" s="44"/>
      <c r="BO72" s="44"/>
      <c r="BP72" s="44"/>
      <c r="BQ72" s="44"/>
      <c r="BR72" s="44"/>
      <c r="BS72" s="44"/>
      <c r="BT72" s="44"/>
      <c r="BU72" s="44"/>
      <c r="BV72" s="44"/>
      <c r="BW72" s="44"/>
      <c r="BX72" s="44"/>
      <c r="BY72" s="44"/>
      <c r="BZ72" s="45"/>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3"/>
      <c r="BM73" s="44"/>
      <c r="BN73" s="44"/>
      <c r="BO73" s="44"/>
      <c r="BP73" s="44"/>
      <c r="BQ73" s="44"/>
      <c r="BR73" s="44"/>
      <c r="BS73" s="44"/>
      <c r="BT73" s="44"/>
      <c r="BU73" s="44"/>
      <c r="BV73" s="44"/>
      <c r="BW73" s="44"/>
      <c r="BX73" s="44"/>
      <c r="BY73" s="44"/>
      <c r="BZ73" s="45"/>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3"/>
      <c r="BM74" s="44"/>
      <c r="BN74" s="44"/>
      <c r="BO74" s="44"/>
      <c r="BP74" s="44"/>
      <c r="BQ74" s="44"/>
      <c r="BR74" s="44"/>
      <c r="BS74" s="44"/>
      <c r="BT74" s="44"/>
      <c r="BU74" s="44"/>
      <c r="BV74" s="44"/>
      <c r="BW74" s="44"/>
      <c r="BX74" s="44"/>
      <c r="BY74" s="44"/>
      <c r="BZ74" s="45"/>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3"/>
      <c r="BM75" s="44"/>
      <c r="BN75" s="44"/>
      <c r="BO75" s="44"/>
      <c r="BP75" s="44"/>
      <c r="BQ75" s="44"/>
      <c r="BR75" s="44"/>
      <c r="BS75" s="44"/>
      <c r="BT75" s="44"/>
      <c r="BU75" s="44"/>
      <c r="BV75" s="44"/>
      <c r="BW75" s="44"/>
      <c r="BX75" s="44"/>
      <c r="BY75" s="44"/>
      <c r="BZ75" s="45"/>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3"/>
      <c r="BM76" s="44"/>
      <c r="BN76" s="44"/>
      <c r="BO76" s="44"/>
      <c r="BP76" s="44"/>
      <c r="BQ76" s="44"/>
      <c r="BR76" s="44"/>
      <c r="BS76" s="44"/>
      <c r="BT76" s="44"/>
      <c r="BU76" s="44"/>
      <c r="BV76" s="44"/>
      <c r="BW76" s="44"/>
      <c r="BX76" s="44"/>
      <c r="BY76" s="44"/>
      <c r="BZ76" s="45"/>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3"/>
      <c r="BM77" s="44"/>
      <c r="BN77" s="44"/>
      <c r="BO77" s="44"/>
      <c r="BP77" s="44"/>
      <c r="BQ77" s="44"/>
      <c r="BR77" s="44"/>
      <c r="BS77" s="44"/>
      <c r="BT77" s="44"/>
      <c r="BU77" s="44"/>
      <c r="BV77" s="44"/>
      <c r="BW77" s="44"/>
      <c r="BX77" s="44"/>
      <c r="BY77" s="44"/>
      <c r="BZ77" s="45"/>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3"/>
      <c r="BM78" s="44"/>
      <c r="BN78" s="44"/>
      <c r="BO78" s="44"/>
      <c r="BP78" s="44"/>
      <c r="BQ78" s="44"/>
      <c r="BR78" s="44"/>
      <c r="BS78" s="44"/>
      <c r="BT78" s="44"/>
      <c r="BU78" s="44"/>
      <c r="BV78" s="44"/>
      <c r="BW78" s="44"/>
      <c r="BX78" s="44"/>
      <c r="BY78" s="44"/>
      <c r="BZ78" s="45"/>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43"/>
      <c r="BM79" s="44"/>
      <c r="BN79" s="44"/>
      <c r="BO79" s="44"/>
      <c r="BP79" s="44"/>
      <c r="BQ79" s="44"/>
      <c r="BR79" s="44"/>
      <c r="BS79" s="44"/>
      <c r="BT79" s="44"/>
      <c r="BU79" s="44"/>
      <c r="BV79" s="44"/>
      <c r="BW79" s="44"/>
      <c r="BX79" s="44"/>
      <c r="BY79" s="44"/>
      <c r="BZ79" s="45"/>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43"/>
      <c r="BM80" s="44"/>
      <c r="BN80" s="44"/>
      <c r="BO80" s="44"/>
      <c r="BP80" s="44"/>
      <c r="BQ80" s="44"/>
      <c r="BR80" s="44"/>
      <c r="BS80" s="44"/>
      <c r="BT80" s="44"/>
      <c r="BU80" s="44"/>
      <c r="BV80" s="44"/>
      <c r="BW80" s="44"/>
      <c r="BX80" s="44"/>
      <c r="BY80" s="44"/>
      <c r="BZ80" s="45"/>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43"/>
      <c r="BM81" s="44"/>
      <c r="BN81" s="44"/>
      <c r="BO81" s="44"/>
      <c r="BP81" s="44"/>
      <c r="BQ81" s="44"/>
      <c r="BR81" s="44"/>
      <c r="BS81" s="44"/>
      <c r="BT81" s="44"/>
      <c r="BU81" s="44"/>
      <c r="BV81" s="44"/>
      <c r="BW81" s="44"/>
      <c r="BX81" s="44"/>
      <c r="BY81" s="44"/>
      <c r="BZ81" s="45"/>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46"/>
      <c r="BM82" s="47"/>
      <c r="BN82" s="47"/>
      <c r="BO82" s="47"/>
      <c r="BP82" s="47"/>
      <c r="BQ82" s="47"/>
      <c r="BR82" s="47"/>
      <c r="BS82" s="47"/>
      <c r="BT82" s="47"/>
      <c r="BU82" s="47"/>
      <c r="BV82" s="47"/>
      <c r="BW82" s="47"/>
      <c r="BX82" s="47"/>
      <c r="BY82" s="47"/>
      <c r="BZ82" s="48"/>
    </row>
    <row r="83" spans="1:78" x14ac:dyDescent="0.15">
      <c r="C83" s="2" t="s">
        <v>30</v>
      </c>
    </row>
    <row r="84" spans="1:78" x14ac:dyDescent="0.15">
      <c r="C84" s="2"/>
    </row>
    <row r="85" spans="1:78" hidden="1" x14ac:dyDescent="0.15">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15">
      <c r="B86" s="26"/>
      <c r="C86" s="26"/>
      <c r="D86" s="26"/>
      <c r="E86" s="26" t="str">
        <f>データ!AI6</f>
        <v/>
      </c>
      <c r="F86" s="26" t="s">
        <v>43</v>
      </c>
      <c r="G86" s="26" t="s">
        <v>43</v>
      </c>
      <c r="H86" s="26" t="str">
        <f>データ!BP6</f>
        <v>【765.47】</v>
      </c>
      <c r="I86" s="26" t="str">
        <f>データ!CA6</f>
        <v>【59.59】</v>
      </c>
      <c r="J86" s="26" t="str">
        <f>データ!CL6</f>
        <v>【257.86】</v>
      </c>
      <c r="K86" s="26" t="str">
        <f>データ!CW6</f>
        <v>【51.30】</v>
      </c>
      <c r="L86" s="26" t="str">
        <f>データ!DH6</f>
        <v>【86.22】</v>
      </c>
      <c r="M86" s="26" t="s">
        <v>44</v>
      </c>
      <c r="N86" s="26" t="s">
        <v>45</v>
      </c>
      <c r="O86" s="26" t="str">
        <f>データ!EO6</f>
        <v>【0.02】</v>
      </c>
    </row>
  </sheetData>
  <sheetProtection algorithmName="SHA-512" hashValue="jQjMZfK4+0ISkltogzg4Q5Pqwm4IkWpwscEBFe5HEkar3wF9oIwiIBz7DnRj3//CMfcho+SYYjrK06e8sVcggQ==" saltValue="HFKG5FH1enjZa1VXMY5Jcg=="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3"/>
  <sheetViews>
    <sheetView showGridLines="0" workbookViewId="0"/>
  </sheetViews>
  <sheetFormatPr defaultRowHeight="13.5" x14ac:dyDescent="0.15"/>
  <cols>
    <col min="2" max="144" width="11.875" customWidth="1"/>
  </cols>
  <sheetData>
    <row r="1" spans="1:145" x14ac:dyDescent="0.15">
      <c r="A1" t="s">
        <v>46</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47</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48</v>
      </c>
      <c r="B3" s="29" t="s">
        <v>49</v>
      </c>
      <c r="C3" s="29" t="s">
        <v>50</v>
      </c>
      <c r="D3" s="29" t="s">
        <v>51</v>
      </c>
      <c r="E3" s="29" t="s">
        <v>52</v>
      </c>
      <c r="F3" s="29" t="s">
        <v>53</v>
      </c>
      <c r="G3" s="29" t="s">
        <v>54</v>
      </c>
      <c r="H3" s="77" t="s">
        <v>55</v>
      </c>
      <c r="I3" s="78"/>
      <c r="J3" s="78"/>
      <c r="K3" s="78"/>
      <c r="L3" s="78"/>
      <c r="M3" s="78"/>
      <c r="N3" s="78"/>
      <c r="O3" s="78"/>
      <c r="P3" s="78"/>
      <c r="Q3" s="78"/>
      <c r="R3" s="78"/>
      <c r="S3" s="78"/>
      <c r="T3" s="78"/>
      <c r="U3" s="78"/>
      <c r="V3" s="78"/>
      <c r="W3" s="78"/>
      <c r="X3" s="79"/>
      <c r="Y3" s="83" t="s">
        <v>56</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57</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5" x14ac:dyDescent="0.15">
      <c r="A4" s="28" t="s">
        <v>58</v>
      </c>
      <c r="B4" s="30"/>
      <c r="C4" s="30"/>
      <c r="D4" s="30"/>
      <c r="E4" s="30"/>
      <c r="F4" s="30"/>
      <c r="G4" s="30"/>
      <c r="H4" s="80"/>
      <c r="I4" s="81"/>
      <c r="J4" s="81"/>
      <c r="K4" s="81"/>
      <c r="L4" s="81"/>
      <c r="M4" s="81"/>
      <c r="N4" s="81"/>
      <c r="O4" s="81"/>
      <c r="P4" s="81"/>
      <c r="Q4" s="81"/>
      <c r="R4" s="81"/>
      <c r="S4" s="81"/>
      <c r="T4" s="81"/>
      <c r="U4" s="81"/>
      <c r="V4" s="81"/>
      <c r="W4" s="81"/>
      <c r="X4" s="82"/>
      <c r="Y4" s="76" t="s">
        <v>59</v>
      </c>
      <c r="Z4" s="76"/>
      <c r="AA4" s="76"/>
      <c r="AB4" s="76"/>
      <c r="AC4" s="76"/>
      <c r="AD4" s="76"/>
      <c r="AE4" s="76"/>
      <c r="AF4" s="76"/>
      <c r="AG4" s="76"/>
      <c r="AH4" s="76"/>
      <c r="AI4" s="76"/>
      <c r="AJ4" s="76" t="s">
        <v>60</v>
      </c>
      <c r="AK4" s="76"/>
      <c r="AL4" s="76"/>
      <c r="AM4" s="76"/>
      <c r="AN4" s="76"/>
      <c r="AO4" s="76"/>
      <c r="AP4" s="76"/>
      <c r="AQ4" s="76"/>
      <c r="AR4" s="76"/>
      <c r="AS4" s="76"/>
      <c r="AT4" s="76"/>
      <c r="AU4" s="76" t="s">
        <v>61</v>
      </c>
      <c r="AV4" s="76"/>
      <c r="AW4" s="76"/>
      <c r="AX4" s="76"/>
      <c r="AY4" s="76"/>
      <c r="AZ4" s="76"/>
      <c r="BA4" s="76"/>
      <c r="BB4" s="76"/>
      <c r="BC4" s="76"/>
      <c r="BD4" s="76"/>
      <c r="BE4" s="76"/>
      <c r="BF4" s="76" t="s">
        <v>62</v>
      </c>
      <c r="BG4" s="76"/>
      <c r="BH4" s="76"/>
      <c r="BI4" s="76"/>
      <c r="BJ4" s="76"/>
      <c r="BK4" s="76"/>
      <c r="BL4" s="76"/>
      <c r="BM4" s="76"/>
      <c r="BN4" s="76"/>
      <c r="BO4" s="76"/>
      <c r="BP4" s="76"/>
      <c r="BQ4" s="76" t="s">
        <v>63</v>
      </c>
      <c r="BR4" s="76"/>
      <c r="BS4" s="76"/>
      <c r="BT4" s="76"/>
      <c r="BU4" s="76"/>
      <c r="BV4" s="76"/>
      <c r="BW4" s="76"/>
      <c r="BX4" s="76"/>
      <c r="BY4" s="76"/>
      <c r="BZ4" s="76"/>
      <c r="CA4" s="76"/>
      <c r="CB4" s="76" t="s">
        <v>64</v>
      </c>
      <c r="CC4" s="76"/>
      <c r="CD4" s="76"/>
      <c r="CE4" s="76"/>
      <c r="CF4" s="76"/>
      <c r="CG4" s="76"/>
      <c r="CH4" s="76"/>
      <c r="CI4" s="76"/>
      <c r="CJ4" s="76"/>
      <c r="CK4" s="76"/>
      <c r="CL4" s="76"/>
      <c r="CM4" s="76" t="s">
        <v>65</v>
      </c>
      <c r="CN4" s="76"/>
      <c r="CO4" s="76"/>
      <c r="CP4" s="76"/>
      <c r="CQ4" s="76"/>
      <c r="CR4" s="76"/>
      <c r="CS4" s="76"/>
      <c r="CT4" s="76"/>
      <c r="CU4" s="76"/>
      <c r="CV4" s="76"/>
      <c r="CW4" s="76"/>
      <c r="CX4" s="76" t="s">
        <v>66</v>
      </c>
      <c r="CY4" s="76"/>
      <c r="CZ4" s="76"/>
      <c r="DA4" s="76"/>
      <c r="DB4" s="76"/>
      <c r="DC4" s="76"/>
      <c r="DD4" s="76"/>
      <c r="DE4" s="76"/>
      <c r="DF4" s="76"/>
      <c r="DG4" s="76"/>
      <c r="DH4" s="76"/>
      <c r="DI4" s="76" t="s">
        <v>67</v>
      </c>
      <c r="DJ4" s="76"/>
      <c r="DK4" s="76"/>
      <c r="DL4" s="76"/>
      <c r="DM4" s="76"/>
      <c r="DN4" s="76"/>
      <c r="DO4" s="76"/>
      <c r="DP4" s="76"/>
      <c r="DQ4" s="76"/>
      <c r="DR4" s="76"/>
      <c r="DS4" s="76"/>
      <c r="DT4" s="76" t="s">
        <v>68</v>
      </c>
      <c r="DU4" s="76"/>
      <c r="DV4" s="76"/>
      <c r="DW4" s="76"/>
      <c r="DX4" s="76"/>
      <c r="DY4" s="76"/>
      <c r="DZ4" s="76"/>
      <c r="EA4" s="76"/>
      <c r="EB4" s="76"/>
      <c r="EC4" s="76"/>
      <c r="ED4" s="76"/>
      <c r="EE4" s="76" t="s">
        <v>69</v>
      </c>
      <c r="EF4" s="76"/>
      <c r="EG4" s="76"/>
      <c r="EH4" s="76"/>
      <c r="EI4" s="76"/>
      <c r="EJ4" s="76"/>
      <c r="EK4" s="76"/>
      <c r="EL4" s="76"/>
      <c r="EM4" s="76"/>
      <c r="EN4" s="76"/>
      <c r="EO4" s="76"/>
    </row>
    <row r="5" spans="1:145" x14ac:dyDescent="0.15">
      <c r="A5" s="28" t="s">
        <v>70</v>
      </c>
      <c r="B5" s="31"/>
      <c r="C5" s="31"/>
      <c r="D5" s="31"/>
      <c r="E5" s="31"/>
      <c r="F5" s="31"/>
      <c r="G5" s="31"/>
      <c r="H5" s="32" t="s">
        <v>71</v>
      </c>
      <c r="I5" s="32" t="s">
        <v>72</v>
      </c>
      <c r="J5" s="32" t="s">
        <v>73</v>
      </c>
      <c r="K5" s="32" t="s">
        <v>74</v>
      </c>
      <c r="L5" s="32" t="s">
        <v>75</v>
      </c>
      <c r="M5" s="32" t="s">
        <v>5</v>
      </c>
      <c r="N5" s="32" t="s">
        <v>76</v>
      </c>
      <c r="O5" s="32" t="s">
        <v>77</v>
      </c>
      <c r="P5" s="32" t="s">
        <v>78</v>
      </c>
      <c r="Q5" s="32" t="s">
        <v>79</v>
      </c>
      <c r="R5" s="32" t="s">
        <v>80</v>
      </c>
      <c r="S5" s="32" t="s">
        <v>81</v>
      </c>
      <c r="T5" s="32" t="s">
        <v>82</v>
      </c>
      <c r="U5" s="32" t="s">
        <v>83</v>
      </c>
      <c r="V5" s="32" t="s">
        <v>84</v>
      </c>
      <c r="W5" s="32" t="s">
        <v>85</v>
      </c>
      <c r="X5" s="32" t="s">
        <v>86</v>
      </c>
      <c r="Y5" s="32" t="s">
        <v>87</v>
      </c>
      <c r="Z5" s="32" t="s">
        <v>88</v>
      </c>
      <c r="AA5" s="32" t="s">
        <v>89</v>
      </c>
      <c r="AB5" s="32" t="s">
        <v>90</v>
      </c>
      <c r="AC5" s="32" t="s">
        <v>91</v>
      </c>
      <c r="AD5" s="32" t="s">
        <v>92</v>
      </c>
      <c r="AE5" s="32" t="s">
        <v>93</v>
      </c>
      <c r="AF5" s="32" t="s">
        <v>94</v>
      </c>
      <c r="AG5" s="32" t="s">
        <v>95</v>
      </c>
      <c r="AH5" s="32" t="s">
        <v>96</v>
      </c>
      <c r="AI5" s="32" t="s">
        <v>31</v>
      </c>
      <c r="AJ5" s="32" t="s">
        <v>87</v>
      </c>
      <c r="AK5" s="32" t="s">
        <v>88</v>
      </c>
      <c r="AL5" s="32" t="s">
        <v>89</v>
      </c>
      <c r="AM5" s="32" t="s">
        <v>90</v>
      </c>
      <c r="AN5" s="32" t="s">
        <v>91</v>
      </c>
      <c r="AO5" s="32" t="s">
        <v>92</v>
      </c>
      <c r="AP5" s="32" t="s">
        <v>93</v>
      </c>
      <c r="AQ5" s="32" t="s">
        <v>94</v>
      </c>
      <c r="AR5" s="32" t="s">
        <v>95</v>
      </c>
      <c r="AS5" s="32" t="s">
        <v>96</v>
      </c>
      <c r="AT5" s="32" t="s">
        <v>97</v>
      </c>
      <c r="AU5" s="32" t="s">
        <v>87</v>
      </c>
      <c r="AV5" s="32" t="s">
        <v>88</v>
      </c>
      <c r="AW5" s="32" t="s">
        <v>89</v>
      </c>
      <c r="AX5" s="32" t="s">
        <v>90</v>
      </c>
      <c r="AY5" s="32" t="s">
        <v>91</v>
      </c>
      <c r="AZ5" s="32" t="s">
        <v>92</v>
      </c>
      <c r="BA5" s="32" t="s">
        <v>93</v>
      </c>
      <c r="BB5" s="32" t="s">
        <v>94</v>
      </c>
      <c r="BC5" s="32" t="s">
        <v>95</v>
      </c>
      <c r="BD5" s="32" t="s">
        <v>96</v>
      </c>
      <c r="BE5" s="32" t="s">
        <v>97</v>
      </c>
      <c r="BF5" s="32" t="s">
        <v>87</v>
      </c>
      <c r="BG5" s="32" t="s">
        <v>88</v>
      </c>
      <c r="BH5" s="32" t="s">
        <v>89</v>
      </c>
      <c r="BI5" s="32" t="s">
        <v>90</v>
      </c>
      <c r="BJ5" s="32" t="s">
        <v>91</v>
      </c>
      <c r="BK5" s="32" t="s">
        <v>92</v>
      </c>
      <c r="BL5" s="32" t="s">
        <v>93</v>
      </c>
      <c r="BM5" s="32" t="s">
        <v>94</v>
      </c>
      <c r="BN5" s="32" t="s">
        <v>95</v>
      </c>
      <c r="BO5" s="32" t="s">
        <v>96</v>
      </c>
      <c r="BP5" s="32" t="s">
        <v>97</v>
      </c>
      <c r="BQ5" s="32" t="s">
        <v>87</v>
      </c>
      <c r="BR5" s="32" t="s">
        <v>88</v>
      </c>
      <c r="BS5" s="32" t="s">
        <v>89</v>
      </c>
      <c r="BT5" s="32" t="s">
        <v>90</v>
      </c>
      <c r="BU5" s="32" t="s">
        <v>91</v>
      </c>
      <c r="BV5" s="32" t="s">
        <v>92</v>
      </c>
      <c r="BW5" s="32" t="s">
        <v>93</v>
      </c>
      <c r="BX5" s="32" t="s">
        <v>94</v>
      </c>
      <c r="BY5" s="32" t="s">
        <v>95</v>
      </c>
      <c r="BZ5" s="32" t="s">
        <v>96</v>
      </c>
      <c r="CA5" s="32" t="s">
        <v>97</v>
      </c>
      <c r="CB5" s="32" t="s">
        <v>87</v>
      </c>
      <c r="CC5" s="32" t="s">
        <v>88</v>
      </c>
      <c r="CD5" s="32" t="s">
        <v>89</v>
      </c>
      <c r="CE5" s="32" t="s">
        <v>90</v>
      </c>
      <c r="CF5" s="32" t="s">
        <v>91</v>
      </c>
      <c r="CG5" s="32" t="s">
        <v>92</v>
      </c>
      <c r="CH5" s="32" t="s">
        <v>93</v>
      </c>
      <c r="CI5" s="32" t="s">
        <v>94</v>
      </c>
      <c r="CJ5" s="32" t="s">
        <v>95</v>
      </c>
      <c r="CK5" s="32" t="s">
        <v>96</v>
      </c>
      <c r="CL5" s="32" t="s">
        <v>97</v>
      </c>
      <c r="CM5" s="32" t="s">
        <v>87</v>
      </c>
      <c r="CN5" s="32" t="s">
        <v>88</v>
      </c>
      <c r="CO5" s="32" t="s">
        <v>89</v>
      </c>
      <c r="CP5" s="32" t="s">
        <v>90</v>
      </c>
      <c r="CQ5" s="32" t="s">
        <v>91</v>
      </c>
      <c r="CR5" s="32" t="s">
        <v>92</v>
      </c>
      <c r="CS5" s="32" t="s">
        <v>93</v>
      </c>
      <c r="CT5" s="32" t="s">
        <v>94</v>
      </c>
      <c r="CU5" s="32" t="s">
        <v>95</v>
      </c>
      <c r="CV5" s="32" t="s">
        <v>96</v>
      </c>
      <c r="CW5" s="32" t="s">
        <v>97</v>
      </c>
      <c r="CX5" s="32" t="s">
        <v>87</v>
      </c>
      <c r="CY5" s="32" t="s">
        <v>88</v>
      </c>
      <c r="CZ5" s="32" t="s">
        <v>89</v>
      </c>
      <c r="DA5" s="32" t="s">
        <v>90</v>
      </c>
      <c r="DB5" s="32" t="s">
        <v>91</v>
      </c>
      <c r="DC5" s="32" t="s">
        <v>92</v>
      </c>
      <c r="DD5" s="32" t="s">
        <v>93</v>
      </c>
      <c r="DE5" s="32" t="s">
        <v>94</v>
      </c>
      <c r="DF5" s="32" t="s">
        <v>95</v>
      </c>
      <c r="DG5" s="32" t="s">
        <v>96</v>
      </c>
      <c r="DH5" s="32" t="s">
        <v>97</v>
      </c>
      <c r="DI5" s="32" t="s">
        <v>87</v>
      </c>
      <c r="DJ5" s="32" t="s">
        <v>88</v>
      </c>
      <c r="DK5" s="32" t="s">
        <v>89</v>
      </c>
      <c r="DL5" s="32" t="s">
        <v>90</v>
      </c>
      <c r="DM5" s="32" t="s">
        <v>91</v>
      </c>
      <c r="DN5" s="32" t="s">
        <v>92</v>
      </c>
      <c r="DO5" s="32" t="s">
        <v>93</v>
      </c>
      <c r="DP5" s="32" t="s">
        <v>94</v>
      </c>
      <c r="DQ5" s="32" t="s">
        <v>95</v>
      </c>
      <c r="DR5" s="32" t="s">
        <v>96</v>
      </c>
      <c r="DS5" s="32" t="s">
        <v>97</v>
      </c>
      <c r="DT5" s="32" t="s">
        <v>87</v>
      </c>
      <c r="DU5" s="32" t="s">
        <v>88</v>
      </c>
      <c r="DV5" s="32" t="s">
        <v>89</v>
      </c>
      <c r="DW5" s="32" t="s">
        <v>90</v>
      </c>
      <c r="DX5" s="32" t="s">
        <v>91</v>
      </c>
      <c r="DY5" s="32" t="s">
        <v>92</v>
      </c>
      <c r="DZ5" s="32" t="s">
        <v>93</v>
      </c>
      <c r="EA5" s="32" t="s">
        <v>94</v>
      </c>
      <c r="EB5" s="32" t="s">
        <v>95</v>
      </c>
      <c r="EC5" s="32" t="s">
        <v>96</v>
      </c>
      <c r="ED5" s="32" t="s">
        <v>97</v>
      </c>
      <c r="EE5" s="32" t="s">
        <v>87</v>
      </c>
      <c r="EF5" s="32" t="s">
        <v>88</v>
      </c>
      <c r="EG5" s="32" t="s">
        <v>89</v>
      </c>
      <c r="EH5" s="32" t="s">
        <v>90</v>
      </c>
      <c r="EI5" s="32" t="s">
        <v>91</v>
      </c>
      <c r="EJ5" s="32" t="s">
        <v>92</v>
      </c>
      <c r="EK5" s="32" t="s">
        <v>93</v>
      </c>
      <c r="EL5" s="32" t="s">
        <v>94</v>
      </c>
      <c r="EM5" s="32" t="s">
        <v>95</v>
      </c>
      <c r="EN5" s="32" t="s">
        <v>96</v>
      </c>
      <c r="EO5" s="32" t="s">
        <v>97</v>
      </c>
    </row>
    <row r="6" spans="1:145" s="36" customFormat="1" x14ac:dyDescent="0.15">
      <c r="A6" s="28" t="s">
        <v>98</v>
      </c>
      <c r="B6" s="33">
        <f>B7</f>
        <v>2019</v>
      </c>
      <c r="C6" s="33">
        <f t="shared" ref="C6:X6" si="3">C7</f>
        <v>473553</v>
      </c>
      <c r="D6" s="33">
        <f t="shared" si="3"/>
        <v>47</v>
      </c>
      <c r="E6" s="33">
        <f t="shared" si="3"/>
        <v>17</v>
      </c>
      <c r="F6" s="33">
        <f t="shared" si="3"/>
        <v>5</v>
      </c>
      <c r="G6" s="33">
        <f t="shared" si="3"/>
        <v>0</v>
      </c>
      <c r="H6" s="33" t="str">
        <f t="shared" si="3"/>
        <v>沖縄県　粟国村</v>
      </c>
      <c r="I6" s="33" t="str">
        <f t="shared" si="3"/>
        <v>法非適用</v>
      </c>
      <c r="J6" s="33" t="str">
        <f t="shared" si="3"/>
        <v>下水道事業</v>
      </c>
      <c r="K6" s="33" t="str">
        <f t="shared" si="3"/>
        <v>農業集落排水</v>
      </c>
      <c r="L6" s="33" t="str">
        <f t="shared" si="3"/>
        <v>F2</v>
      </c>
      <c r="M6" s="33" t="str">
        <f t="shared" si="3"/>
        <v>非設置</v>
      </c>
      <c r="N6" s="34" t="str">
        <f t="shared" si="3"/>
        <v>-</v>
      </c>
      <c r="O6" s="34" t="str">
        <f t="shared" si="3"/>
        <v>該当数値なし</v>
      </c>
      <c r="P6" s="34">
        <f t="shared" si="3"/>
        <v>100</v>
      </c>
      <c r="Q6" s="34">
        <f t="shared" si="3"/>
        <v>100</v>
      </c>
      <c r="R6" s="34">
        <f t="shared" si="3"/>
        <v>1122</v>
      </c>
      <c r="S6" s="34">
        <f t="shared" si="3"/>
        <v>696</v>
      </c>
      <c r="T6" s="34">
        <f t="shared" si="3"/>
        <v>7.65</v>
      </c>
      <c r="U6" s="34">
        <f t="shared" si="3"/>
        <v>90.98</v>
      </c>
      <c r="V6" s="34">
        <f t="shared" si="3"/>
        <v>685</v>
      </c>
      <c r="W6" s="34">
        <f t="shared" si="3"/>
        <v>0.61</v>
      </c>
      <c r="X6" s="34">
        <f t="shared" si="3"/>
        <v>1122.95</v>
      </c>
      <c r="Y6" s="35">
        <f>IF(Y7="",NA(),Y7)</f>
        <v>74.31</v>
      </c>
      <c r="Z6" s="35">
        <f t="shared" ref="Z6:AH6" si="4">IF(Z7="",NA(),Z7)</f>
        <v>76.94</v>
      </c>
      <c r="AA6" s="35">
        <f t="shared" si="4"/>
        <v>77.02</v>
      </c>
      <c r="AB6" s="35">
        <f t="shared" si="4"/>
        <v>81.27</v>
      </c>
      <c r="AC6" s="35">
        <f t="shared" si="4"/>
        <v>141.63</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4">
        <f>IF(BF7="",NA(),BF7)</f>
        <v>0</v>
      </c>
      <c r="BG6" s="34">
        <f t="shared" ref="BG6:BO6" si="7">IF(BG7="",NA(),BG7)</f>
        <v>0</v>
      </c>
      <c r="BH6" s="35">
        <f t="shared" si="7"/>
        <v>703.08</v>
      </c>
      <c r="BI6" s="35">
        <f t="shared" si="7"/>
        <v>796.48</v>
      </c>
      <c r="BJ6" s="35">
        <f t="shared" si="7"/>
        <v>738.86</v>
      </c>
      <c r="BK6" s="35">
        <f t="shared" si="7"/>
        <v>979.89</v>
      </c>
      <c r="BL6" s="35">
        <f t="shared" si="7"/>
        <v>974.93</v>
      </c>
      <c r="BM6" s="35">
        <f t="shared" si="7"/>
        <v>855.8</v>
      </c>
      <c r="BN6" s="35">
        <f t="shared" si="7"/>
        <v>789.46</v>
      </c>
      <c r="BO6" s="35">
        <f t="shared" si="7"/>
        <v>826.83</v>
      </c>
      <c r="BP6" s="34" t="str">
        <f>IF(BP7="","",IF(BP7="-","【-】","【"&amp;SUBSTITUTE(TEXT(BP7,"#,##0.00"),"-","△")&amp;"】"))</f>
        <v>【765.47】</v>
      </c>
      <c r="BQ6" s="35">
        <f>IF(BQ7="",NA(),BQ7)</f>
        <v>75.17</v>
      </c>
      <c r="BR6" s="35">
        <f t="shared" ref="BR6:BZ6" si="8">IF(BR7="",NA(),BR7)</f>
        <v>71.59</v>
      </c>
      <c r="BS6" s="35">
        <f t="shared" si="8"/>
        <v>54.99</v>
      </c>
      <c r="BT6" s="35">
        <f t="shared" si="8"/>
        <v>38.299999999999997</v>
      </c>
      <c r="BU6" s="35">
        <f t="shared" si="8"/>
        <v>69.08</v>
      </c>
      <c r="BV6" s="35">
        <f t="shared" si="8"/>
        <v>41.34</v>
      </c>
      <c r="BW6" s="35">
        <f t="shared" si="8"/>
        <v>55.32</v>
      </c>
      <c r="BX6" s="35">
        <f t="shared" si="8"/>
        <v>59.8</v>
      </c>
      <c r="BY6" s="35">
        <f t="shared" si="8"/>
        <v>57.77</v>
      </c>
      <c r="BZ6" s="35">
        <f t="shared" si="8"/>
        <v>57.31</v>
      </c>
      <c r="CA6" s="34" t="str">
        <f>IF(CA7="","",IF(CA7="-","【-】","【"&amp;SUBSTITUTE(TEXT(CA7,"#,##0.00"),"-","△")&amp;"】"))</f>
        <v>【59.59】</v>
      </c>
      <c r="CB6" s="35">
        <f>IF(CB7="",NA(),CB7)</f>
        <v>125.72</v>
      </c>
      <c r="CC6" s="35">
        <f t="shared" ref="CC6:CK6" si="9">IF(CC7="",NA(),CC7)</f>
        <v>148.34</v>
      </c>
      <c r="CD6" s="35">
        <f t="shared" si="9"/>
        <v>162.53</v>
      </c>
      <c r="CE6" s="35">
        <f t="shared" si="9"/>
        <v>200.39</v>
      </c>
      <c r="CF6" s="35">
        <f t="shared" si="9"/>
        <v>108.48</v>
      </c>
      <c r="CG6" s="35">
        <f t="shared" si="9"/>
        <v>357.49</v>
      </c>
      <c r="CH6" s="35">
        <f t="shared" si="9"/>
        <v>283.17</v>
      </c>
      <c r="CI6" s="35">
        <f t="shared" si="9"/>
        <v>263.76</v>
      </c>
      <c r="CJ6" s="35">
        <f t="shared" si="9"/>
        <v>274.35000000000002</v>
      </c>
      <c r="CK6" s="35">
        <f t="shared" si="9"/>
        <v>273.52</v>
      </c>
      <c r="CL6" s="34" t="str">
        <f>IF(CL7="","",IF(CL7="-","【-】","【"&amp;SUBSTITUTE(TEXT(CL7,"#,##0.00"),"-","△")&amp;"】"))</f>
        <v>【257.86】</v>
      </c>
      <c r="CM6" s="35">
        <f>IF(CM7="",NA(),CM7)</f>
        <v>54.93</v>
      </c>
      <c r="CN6" s="35">
        <f t="shared" ref="CN6:CV6" si="10">IF(CN7="",NA(),CN7)</f>
        <v>54.93</v>
      </c>
      <c r="CO6" s="35">
        <f t="shared" si="10"/>
        <v>54.93</v>
      </c>
      <c r="CP6" s="35">
        <f t="shared" si="10"/>
        <v>54.93</v>
      </c>
      <c r="CQ6" s="35">
        <f t="shared" si="10"/>
        <v>54.93</v>
      </c>
      <c r="CR6" s="35">
        <f t="shared" si="10"/>
        <v>44.69</v>
      </c>
      <c r="CS6" s="35">
        <f t="shared" si="10"/>
        <v>60.65</v>
      </c>
      <c r="CT6" s="35">
        <f t="shared" si="10"/>
        <v>51.75</v>
      </c>
      <c r="CU6" s="35">
        <f t="shared" si="10"/>
        <v>50.68</v>
      </c>
      <c r="CV6" s="35">
        <f t="shared" si="10"/>
        <v>50.14</v>
      </c>
      <c r="CW6" s="34" t="str">
        <f>IF(CW7="","",IF(CW7="-","【-】","【"&amp;SUBSTITUTE(TEXT(CW7,"#,##0.00"),"-","△")&amp;"】"))</f>
        <v>【51.30】</v>
      </c>
      <c r="CX6" s="35">
        <f>IF(CX7="",NA(),CX7)</f>
        <v>98.37</v>
      </c>
      <c r="CY6" s="35">
        <f t="shared" ref="CY6:DG6" si="11">IF(CY7="",NA(),CY7)</f>
        <v>100</v>
      </c>
      <c r="CZ6" s="35">
        <f t="shared" si="11"/>
        <v>100</v>
      </c>
      <c r="DA6" s="35">
        <f t="shared" si="11"/>
        <v>100</v>
      </c>
      <c r="DB6" s="35">
        <f t="shared" si="11"/>
        <v>100</v>
      </c>
      <c r="DC6" s="35">
        <f t="shared" si="11"/>
        <v>69.67</v>
      </c>
      <c r="DD6" s="35">
        <f t="shared" si="11"/>
        <v>84.58</v>
      </c>
      <c r="DE6" s="35">
        <f t="shared" si="11"/>
        <v>84.84</v>
      </c>
      <c r="DF6" s="35">
        <f t="shared" si="11"/>
        <v>84.86</v>
      </c>
      <c r="DG6" s="35">
        <f t="shared" si="11"/>
        <v>84.98</v>
      </c>
      <c r="DH6" s="34" t="str">
        <f>IF(DH7="","",IF(DH7="-","【-】","【"&amp;SUBSTITUTE(TEXT(DH7,"#,##0.00"),"-","△")&amp;"】"))</f>
        <v>【86.22】</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0.02</v>
      </c>
      <c r="EK6" s="35">
        <f t="shared" si="14"/>
        <v>2.0499999999999998</v>
      </c>
      <c r="EL6" s="35">
        <f t="shared" si="14"/>
        <v>0.01</v>
      </c>
      <c r="EM6" s="35">
        <f t="shared" si="14"/>
        <v>0.01</v>
      </c>
      <c r="EN6" s="35">
        <f t="shared" si="14"/>
        <v>0.02</v>
      </c>
      <c r="EO6" s="34" t="str">
        <f>IF(EO7="","",IF(EO7="-","【-】","【"&amp;SUBSTITUTE(TEXT(EO7,"#,##0.00"),"-","△")&amp;"】"))</f>
        <v>【0.02】</v>
      </c>
    </row>
    <row r="7" spans="1:145" s="36" customFormat="1" x14ac:dyDescent="0.15">
      <c r="A7" s="28"/>
      <c r="B7" s="37">
        <v>2019</v>
      </c>
      <c r="C7" s="37">
        <v>473553</v>
      </c>
      <c r="D7" s="37">
        <v>47</v>
      </c>
      <c r="E7" s="37">
        <v>17</v>
      </c>
      <c r="F7" s="37">
        <v>5</v>
      </c>
      <c r="G7" s="37">
        <v>0</v>
      </c>
      <c r="H7" s="37" t="s">
        <v>99</v>
      </c>
      <c r="I7" s="37" t="s">
        <v>100</v>
      </c>
      <c r="J7" s="37" t="s">
        <v>101</v>
      </c>
      <c r="K7" s="37" t="s">
        <v>102</v>
      </c>
      <c r="L7" s="37" t="s">
        <v>103</v>
      </c>
      <c r="M7" s="37" t="s">
        <v>104</v>
      </c>
      <c r="N7" s="38" t="s">
        <v>105</v>
      </c>
      <c r="O7" s="38" t="s">
        <v>106</v>
      </c>
      <c r="P7" s="38">
        <v>100</v>
      </c>
      <c r="Q7" s="38">
        <v>100</v>
      </c>
      <c r="R7" s="38">
        <v>1122</v>
      </c>
      <c r="S7" s="38">
        <v>696</v>
      </c>
      <c r="T7" s="38">
        <v>7.65</v>
      </c>
      <c r="U7" s="38">
        <v>90.98</v>
      </c>
      <c r="V7" s="38">
        <v>685</v>
      </c>
      <c r="W7" s="38">
        <v>0.61</v>
      </c>
      <c r="X7" s="38">
        <v>1122.95</v>
      </c>
      <c r="Y7" s="38">
        <v>74.31</v>
      </c>
      <c r="Z7" s="38">
        <v>76.94</v>
      </c>
      <c r="AA7" s="38">
        <v>77.02</v>
      </c>
      <c r="AB7" s="38">
        <v>81.27</v>
      </c>
      <c r="AC7" s="38">
        <v>141.63</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0</v>
      </c>
      <c r="BG7" s="38">
        <v>0</v>
      </c>
      <c r="BH7" s="38">
        <v>703.08</v>
      </c>
      <c r="BI7" s="38">
        <v>796.48</v>
      </c>
      <c r="BJ7" s="38">
        <v>738.86</v>
      </c>
      <c r="BK7" s="38">
        <v>979.89</v>
      </c>
      <c r="BL7" s="38">
        <v>974.93</v>
      </c>
      <c r="BM7" s="38">
        <v>855.8</v>
      </c>
      <c r="BN7" s="38">
        <v>789.46</v>
      </c>
      <c r="BO7" s="38">
        <v>826.83</v>
      </c>
      <c r="BP7" s="38">
        <v>765.47</v>
      </c>
      <c r="BQ7" s="38">
        <v>75.17</v>
      </c>
      <c r="BR7" s="38">
        <v>71.59</v>
      </c>
      <c r="BS7" s="38">
        <v>54.99</v>
      </c>
      <c r="BT7" s="38">
        <v>38.299999999999997</v>
      </c>
      <c r="BU7" s="38">
        <v>69.08</v>
      </c>
      <c r="BV7" s="38">
        <v>41.34</v>
      </c>
      <c r="BW7" s="38">
        <v>55.32</v>
      </c>
      <c r="BX7" s="38">
        <v>59.8</v>
      </c>
      <c r="BY7" s="38">
        <v>57.77</v>
      </c>
      <c r="BZ7" s="38">
        <v>57.31</v>
      </c>
      <c r="CA7" s="38">
        <v>59.59</v>
      </c>
      <c r="CB7" s="38">
        <v>125.72</v>
      </c>
      <c r="CC7" s="38">
        <v>148.34</v>
      </c>
      <c r="CD7" s="38">
        <v>162.53</v>
      </c>
      <c r="CE7" s="38">
        <v>200.39</v>
      </c>
      <c r="CF7" s="38">
        <v>108.48</v>
      </c>
      <c r="CG7" s="38">
        <v>357.49</v>
      </c>
      <c r="CH7" s="38">
        <v>283.17</v>
      </c>
      <c r="CI7" s="38">
        <v>263.76</v>
      </c>
      <c r="CJ7" s="38">
        <v>274.35000000000002</v>
      </c>
      <c r="CK7" s="38">
        <v>273.52</v>
      </c>
      <c r="CL7" s="38">
        <v>257.86</v>
      </c>
      <c r="CM7" s="38">
        <v>54.93</v>
      </c>
      <c r="CN7" s="38">
        <v>54.93</v>
      </c>
      <c r="CO7" s="38">
        <v>54.93</v>
      </c>
      <c r="CP7" s="38">
        <v>54.93</v>
      </c>
      <c r="CQ7" s="38">
        <v>54.93</v>
      </c>
      <c r="CR7" s="38">
        <v>44.69</v>
      </c>
      <c r="CS7" s="38">
        <v>60.65</v>
      </c>
      <c r="CT7" s="38">
        <v>51.75</v>
      </c>
      <c r="CU7" s="38">
        <v>50.68</v>
      </c>
      <c r="CV7" s="38">
        <v>50.14</v>
      </c>
      <c r="CW7" s="38">
        <v>51.3</v>
      </c>
      <c r="CX7" s="38">
        <v>98.37</v>
      </c>
      <c r="CY7" s="38">
        <v>100</v>
      </c>
      <c r="CZ7" s="38">
        <v>100</v>
      </c>
      <c r="DA7" s="38">
        <v>100</v>
      </c>
      <c r="DB7" s="38">
        <v>100</v>
      </c>
      <c r="DC7" s="38">
        <v>69.67</v>
      </c>
      <c r="DD7" s="38">
        <v>84.58</v>
      </c>
      <c r="DE7" s="38">
        <v>84.84</v>
      </c>
      <c r="DF7" s="38">
        <v>84.86</v>
      </c>
      <c r="DG7" s="38">
        <v>84.98</v>
      </c>
      <c r="DH7" s="38">
        <v>86.22</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0.02</v>
      </c>
      <c r="EK7" s="38">
        <v>2.0499999999999998</v>
      </c>
      <c r="EL7" s="38">
        <v>0.01</v>
      </c>
      <c r="EM7" s="38">
        <v>0.01</v>
      </c>
      <c r="EN7" s="38">
        <v>0.02</v>
      </c>
      <c r="EO7" s="38">
        <v>0.02</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107</v>
      </c>
      <c r="C9" s="40" t="s">
        <v>108</v>
      </c>
      <c r="D9" s="40" t="s">
        <v>109</v>
      </c>
      <c r="E9" s="40" t="s">
        <v>110</v>
      </c>
      <c r="F9" s="40" t="s">
        <v>111</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49</v>
      </c>
      <c r="B10" s="41">
        <f t="shared" ref="B10:E10" si="15">DATEVALUE($B7+12-B11&amp;"/1/"&amp;B12)</f>
        <v>46388</v>
      </c>
      <c r="C10" s="41">
        <f t="shared" si="15"/>
        <v>46753</v>
      </c>
      <c r="D10" s="41">
        <f t="shared" si="15"/>
        <v>47119</v>
      </c>
      <c r="E10" s="41">
        <f t="shared" si="15"/>
        <v>47484</v>
      </c>
      <c r="F10" s="42">
        <f>DATEVALUE($B7+12-F11&amp;"/1/"&amp;F12)</f>
        <v>47849</v>
      </c>
    </row>
    <row r="11" spans="1:145" x14ac:dyDescent="0.15">
      <c r="B11">
        <v>4</v>
      </c>
      <c r="C11">
        <v>3</v>
      </c>
      <c r="D11">
        <v>2</v>
      </c>
      <c r="E11">
        <v>1</v>
      </c>
      <c r="F11">
        <v>0</v>
      </c>
      <c r="G11" t="s">
        <v>112</v>
      </c>
    </row>
    <row r="12" spans="1:145" x14ac:dyDescent="0.15">
      <c r="B12">
        <v>1</v>
      </c>
      <c r="C12">
        <v>1</v>
      </c>
      <c r="D12">
        <v>1</v>
      </c>
      <c r="E12">
        <v>1</v>
      </c>
      <c r="F12">
        <v>1</v>
      </c>
      <c r="G12" t="s">
        <v>113</v>
      </c>
    </row>
    <row r="13" spans="1:145" x14ac:dyDescent="0.15">
      <c r="B13" t="s">
        <v>114</v>
      </c>
      <c r="C13" t="s">
        <v>114</v>
      </c>
      <c r="D13" t="s">
        <v>114</v>
      </c>
      <c r="E13" t="s">
        <v>114</v>
      </c>
      <c r="F13" t="s">
        <v>115</v>
      </c>
      <c r="G13" t="s">
        <v>116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2021-01-25T12:16:47Z</cp:lastPrinted>
  <dcterms:created xsi:type="dcterms:W3CDTF">2020-12-04T03:10:21Z</dcterms:created>
  <dcterms:modified xsi:type="dcterms:W3CDTF">2021-01-28T00:11:10Z</dcterms:modified>
  <cp:category/>
</cp:coreProperties>
</file>